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Q210" i="1" l="1"/>
  <c r="P210" i="1"/>
  <c r="O210" i="1"/>
  <c r="N210" i="1"/>
  <c r="M210" i="1"/>
  <c r="L210" i="1"/>
  <c r="Q191" i="1"/>
  <c r="P191" i="1"/>
  <c r="O191" i="1"/>
  <c r="N191" i="1"/>
  <c r="M191" i="1"/>
  <c r="L191" i="1"/>
  <c r="Q171" i="1"/>
  <c r="P171" i="1"/>
  <c r="O171" i="1"/>
  <c r="N171" i="1"/>
  <c r="M171" i="1"/>
  <c r="L171" i="1"/>
  <c r="Q149" i="1"/>
  <c r="P149" i="1"/>
  <c r="O149" i="1"/>
  <c r="N149" i="1"/>
  <c r="M149" i="1"/>
  <c r="L149" i="1"/>
  <c r="Q128" i="1"/>
  <c r="P128" i="1"/>
  <c r="O128" i="1"/>
  <c r="N128" i="1"/>
  <c r="M128" i="1"/>
  <c r="L128" i="1"/>
  <c r="Q107" i="1"/>
  <c r="P107" i="1"/>
  <c r="O107" i="1"/>
  <c r="N107" i="1"/>
  <c r="M107" i="1"/>
  <c r="L107" i="1"/>
  <c r="Q87" i="1"/>
  <c r="P87" i="1"/>
  <c r="O87" i="1"/>
  <c r="N87" i="1"/>
  <c r="M87" i="1"/>
  <c r="L87" i="1"/>
  <c r="Q66" i="1"/>
  <c r="P66" i="1"/>
  <c r="O66" i="1"/>
  <c r="N66" i="1"/>
  <c r="M66" i="1"/>
  <c r="L66" i="1"/>
  <c r="Q45" i="1"/>
  <c r="P45" i="1"/>
  <c r="O45" i="1"/>
  <c r="N45" i="1"/>
  <c r="M45" i="1"/>
  <c r="L45" i="1"/>
  <c r="Q25" i="1"/>
  <c r="P25" i="1"/>
  <c r="O25" i="1"/>
  <c r="N25" i="1"/>
  <c r="M25" i="1"/>
  <c r="L25" i="1"/>
  <c r="Q200" i="1"/>
  <c r="Q211" i="1" s="1"/>
  <c r="P200" i="1"/>
  <c r="P211" i="1" s="1"/>
  <c r="O200" i="1"/>
  <c r="N200" i="1"/>
  <c r="N211" i="1" s="1"/>
  <c r="M200" i="1"/>
  <c r="M211" i="1" s="1"/>
  <c r="L200" i="1"/>
  <c r="L211" i="1" s="1"/>
  <c r="Q181" i="1"/>
  <c r="Q192" i="1" s="1"/>
  <c r="P181" i="1"/>
  <c r="O181" i="1"/>
  <c r="O192" i="1" s="1"/>
  <c r="N181" i="1"/>
  <c r="M181" i="1"/>
  <c r="M192" i="1" s="1"/>
  <c r="L181" i="1"/>
  <c r="Q161" i="1"/>
  <c r="Q172" i="1" s="1"/>
  <c r="P161" i="1"/>
  <c r="P172" i="1" s="1"/>
  <c r="O161" i="1"/>
  <c r="O172" i="1" s="1"/>
  <c r="N161" i="1"/>
  <c r="N172" i="1" s="1"/>
  <c r="M161" i="1"/>
  <c r="M172" i="1" s="1"/>
  <c r="L161" i="1"/>
  <c r="L172" i="1" s="1"/>
  <c r="Q139" i="1"/>
  <c r="Q150" i="1" s="1"/>
  <c r="P139" i="1"/>
  <c r="P150" i="1" s="1"/>
  <c r="O139" i="1"/>
  <c r="O150" i="1" s="1"/>
  <c r="N139" i="1"/>
  <c r="M139" i="1"/>
  <c r="M150" i="1" s="1"/>
  <c r="L139" i="1"/>
  <c r="L150" i="1" s="1"/>
  <c r="Q118" i="1"/>
  <c r="Q129" i="1" s="1"/>
  <c r="P118" i="1"/>
  <c r="P129" i="1" s="1"/>
  <c r="O118" i="1"/>
  <c r="O129" i="1" s="1"/>
  <c r="N118" i="1"/>
  <c r="N129" i="1" s="1"/>
  <c r="M118" i="1"/>
  <c r="M129" i="1" s="1"/>
  <c r="L118" i="1"/>
  <c r="L129" i="1" s="1"/>
  <c r="Q97" i="1"/>
  <c r="Q108" i="1" s="1"/>
  <c r="P97" i="1"/>
  <c r="P108" i="1" s="1"/>
  <c r="O97" i="1"/>
  <c r="O108" i="1" s="1"/>
  <c r="N97" i="1"/>
  <c r="M97" i="1"/>
  <c r="M108" i="1" s="1"/>
  <c r="L97" i="1"/>
  <c r="L108" i="1" s="1"/>
  <c r="Q77" i="1"/>
  <c r="Q88" i="1" s="1"/>
  <c r="P77" i="1"/>
  <c r="P88" i="1" s="1"/>
  <c r="O77" i="1"/>
  <c r="N77" i="1"/>
  <c r="N88" i="1" s="1"/>
  <c r="M77" i="1"/>
  <c r="M88" i="1" s="1"/>
  <c r="L77" i="1"/>
  <c r="L88" i="1" s="1"/>
  <c r="Q56" i="1"/>
  <c r="P56" i="1"/>
  <c r="O56" i="1"/>
  <c r="O67" i="1" s="1"/>
  <c r="N56" i="1"/>
  <c r="M56" i="1"/>
  <c r="M67" i="1" s="1"/>
  <c r="L56" i="1"/>
  <c r="Q35" i="1"/>
  <c r="Q46" i="1" s="1"/>
  <c r="P35" i="1"/>
  <c r="P46" i="1" s="1"/>
  <c r="O35" i="1"/>
  <c r="O46" i="1" s="1"/>
  <c r="N35" i="1"/>
  <c r="M35" i="1"/>
  <c r="L35" i="1"/>
  <c r="L46" i="1" s="1"/>
  <c r="Q15" i="1"/>
  <c r="Q26" i="1" s="1"/>
  <c r="P15" i="1"/>
  <c r="P26" i="1" s="1"/>
  <c r="O15" i="1"/>
  <c r="O26" i="1" s="1"/>
  <c r="N15" i="1"/>
  <c r="M15" i="1"/>
  <c r="M26" i="1" s="1"/>
  <c r="L15" i="1"/>
  <c r="L26" i="1" s="1"/>
  <c r="K15" i="1"/>
  <c r="G15" i="1"/>
  <c r="XFD6" i="1"/>
  <c r="O211" i="1" l="1"/>
  <c r="O88" i="1"/>
  <c r="P192" i="1"/>
  <c r="L192" i="1"/>
  <c r="Q67" i="1"/>
  <c r="L67" i="1"/>
  <c r="P67" i="1"/>
  <c r="M46" i="1"/>
  <c r="Q212" i="1"/>
  <c r="P212" i="1"/>
  <c r="O212" i="1"/>
  <c r="M212" i="1"/>
  <c r="L212" i="1"/>
  <c r="N192" i="1"/>
  <c r="N150" i="1"/>
  <c r="N108" i="1"/>
  <c r="N67" i="1"/>
  <c r="N46" i="1"/>
  <c r="N26" i="1"/>
  <c r="A16" i="1"/>
  <c r="B16" i="1"/>
  <c r="G25" i="1"/>
  <c r="H25" i="1"/>
  <c r="I25" i="1"/>
  <c r="J25" i="1"/>
  <c r="K25" i="1"/>
  <c r="R25" i="1"/>
  <c r="A26" i="1"/>
  <c r="B26" i="1"/>
  <c r="A36" i="1"/>
  <c r="B36" i="1"/>
  <c r="G45" i="1"/>
  <c r="H45" i="1"/>
  <c r="I45" i="1"/>
  <c r="J45" i="1"/>
  <c r="K45" i="1"/>
  <c r="R45" i="1"/>
  <c r="A46" i="1"/>
  <c r="B46" i="1"/>
  <c r="A57" i="1"/>
  <c r="B57" i="1"/>
  <c r="G66" i="1"/>
  <c r="H66" i="1"/>
  <c r="I66" i="1"/>
  <c r="J66" i="1"/>
  <c r="K66" i="1"/>
  <c r="R66" i="1"/>
  <c r="A67" i="1"/>
  <c r="B67" i="1"/>
  <c r="A78" i="1"/>
  <c r="B78" i="1"/>
  <c r="G87" i="1"/>
  <c r="H87" i="1"/>
  <c r="I87" i="1"/>
  <c r="J87" i="1"/>
  <c r="K87" i="1"/>
  <c r="R87" i="1"/>
  <c r="A88" i="1"/>
  <c r="B88" i="1"/>
  <c r="A98" i="1"/>
  <c r="B98" i="1"/>
  <c r="G107" i="1"/>
  <c r="H107" i="1"/>
  <c r="I107" i="1"/>
  <c r="J107" i="1"/>
  <c r="K107" i="1"/>
  <c r="R107" i="1"/>
  <c r="A108" i="1"/>
  <c r="B108" i="1"/>
  <c r="A119" i="1"/>
  <c r="B119" i="1"/>
  <c r="G128" i="1"/>
  <c r="H128" i="1"/>
  <c r="I128" i="1"/>
  <c r="J128" i="1"/>
  <c r="K128" i="1"/>
  <c r="R128" i="1"/>
  <c r="A129" i="1"/>
  <c r="B129" i="1"/>
  <c r="A140" i="1"/>
  <c r="B140" i="1"/>
  <c r="G149" i="1"/>
  <c r="H149" i="1"/>
  <c r="I149" i="1"/>
  <c r="J149" i="1"/>
  <c r="K149" i="1"/>
  <c r="R149" i="1"/>
  <c r="A150" i="1"/>
  <c r="B150" i="1"/>
  <c r="A162" i="1"/>
  <c r="B162" i="1"/>
  <c r="G171" i="1"/>
  <c r="H171" i="1"/>
  <c r="I171" i="1"/>
  <c r="J171" i="1"/>
  <c r="K171" i="1"/>
  <c r="R171" i="1"/>
  <c r="A172" i="1"/>
  <c r="B172" i="1"/>
  <c r="A182" i="1"/>
  <c r="B182" i="1"/>
  <c r="G191" i="1"/>
  <c r="H191" i="1"/>
  <c r="I191" i="1"/>
  <c r="J191" i="1"/>
  <c r="K191" i="1"/>
  <c r="R191" i="1"/>
  <c r="A192" i="1"/>
  <c r="B192" i="1"/>
  <c r="A201" i="1"/>
  <c r="B201" i="1"/>
  <c r="G210" i="1"/>
  <c r="H210" i="1"/>
  <c r="I210" i="1"/>
  <c r="J210" i="1"/>
  <c r="K210" i="1"/>
  <c r="R210" i="1"/>
  <c r="A211" i="1"/>
  <c r="B211" i="1"/>
  <c r="N212" i="1" l="1"/>
  <c r="R200" i="1"/>
  <c r="R211" i="1" s="1"/>
  <c r="K200" i="1"/>
  <c r="K211" i="1" s="1"/>
  <c r="J200" i="1"/>
  <c r="J211" i="1" s="1"/>
  <c r="I200" i="1"/>
  <c r="I211" i="1" s="1"/>
  <c r="H200" i="1"/>
  <c r="H211" i="1" s="1"/>
  <c r="G200" i="1"/>
  <c r="G211" i="1" s="1"/>
  <c r="R181" i="1"/>
  <c r="R192" i="1" s="1"/>
  <c r="K181" i="1"/>
  <c r="K192" i="1" s="1"/>
  <c r="J181" i="1"/>
  <c r="J192" i="1" s="1"/>
  <c r="I181" i="1"/>
  <c r="I192" i="1" s="1"/>
  <c r="H181" i="1"/>
  <c r="H192" i="1" s="1"/>
  <c r="G181" i="1"/>
  <c r="G192" i="1" s="1"/>
  <c r="R161" i="1"/>
  <c r="R172" i="1" s="1"/>
  <c r="K161" i="1"/>
  <c r="K172" i="1" s="1"/>
  <c r="J161" i="1"/>
  <c r="J172" i="1" s="1"/>
  <c r="I161" i="1"/>
  <c r="I172" i="1" s="1"/>
  <c r="H161" i="1"/>
  <c r="H172" i="1" s="1"/>
  <c r="G161" i="1"/>
  <c r="G172" i="1" s="1"/>
  <c r="R139" i="1"/>
  <c r="R150" i="1" s="1"/>
  <c r="K139" i="1"/>
  <c r="K150" i="1" s="1"/>
  <c r="J139" i="1"/>
  <c r="J150" i="1" s="1"/>
  <c r="I139" i="1"/>
  <c r="I150" i="1" s="1"/>
  <c r="H139" i="1"/>
  <c r="H150" i="1" s="1"/>
  <c r="G139" i="1"/>
  <c r="G150" i="1" s="1"/>
  <c r="R118" i="1"/>
  <c r="R129" i="1" s="1"/>
  <c r="K118" i="1"/>
  <c r="K129" i="1" s="1"/>
  <c r="J118" i="1"/>
  <c r="J129" i="1" s="1"/>
  <c r="I118" i="1"/>
  <c r="I129" i="1" s="1"/>
  <c r="H118" i="1"/>
  <c r="H129" i="1" s="1"/>
  <c r="G118" i="1"/>
  <c r="G129" i="1" s="1"/>
  <c r="R97" i="1"/>
  <c r="R108" i="1" s="1"/>
  <c r="K97" i="1"/>
  <c r="K108" i="1" s="1"/>
  <c r="J97" i="1"/>
  <c r="J108" i="1" s="1"/>
  <c r="I97" i="1"/>
  <c r="I108" i="1" s="1"/>
  <c r="H97" i="1"/>
  <c r="H108" i="1" s="1"/>
  <c r="G97" i="1"/>
  <c r="G108" i="1" s="1"/>
  <c r="R77" i="1"/>
  <c r="R88" i="1" s="1"/>
  <c r="K77" i="1"/>
  <c r="K88" i="1" s="1"/>
  <c r="J77" i="1"/>
  <c r="J88" i="1" s="1"/>
  <c r="I77" i="1"/>
  <c r="I88" i="1" s="1"/>
  <c r="H77" i="1"/>
  <c r="H88" i="1" s="1"/>
  <c r="G77" i="1"/>
  <c r="G88" i="1" s="1"/>
  <c r="R56" i="1"/>
  <c r="R67" i="1" s="1"/>
  <c r="K56" i="1"/>
  <c r="K67" i="1" s="1"/>
  <c r="J56" i="1"/>
  <c r="J67" i="1" s="1"/>
  <c r="I56" i="1"/>
  <c r="I67" i="1" s="1"/>
  <c r="H56" i="1"/>
  <c r="H67" i="1" s="1"/>
  <c r="G56" i="1"/>
  <c r="G67" i="1" s="1"/>
  <c r="R35" i="1"/>
  <c r="R46" i="1" s="1"/>
  <c r="K35" i="1"/>
  <c r="K46" i="1" s="1"/>
  <c r="J35" i="1"/>
  <c r="J46" i="1" s="1"/>
  <c r="I35" i="1"/>
  <c r="I46" i="1" s="1"/>
  <c r="H35" i="1"/>
  <c r="H46" i="1" s="1"/>
  <c r="G35" i="1"/>
  <c r="G46" i="1" s="1"/>
  <c r="R15" i="1"/>
  <c r="R26" i="1" s="1"/>
  <c r="K26" i="1"/>
  <c r="J15" i="1"/>
  <c r="J26" i="1" s="1"/>
  <c r="I15" i="1"/>
  <c r="I26" i="1" s="1"/>
  <c r="H15" i="1"/>
  <c r="H26" i="1" s="1"/>
  <c r="G26" i="1"/>
  <c r="R212" i="1" l="1"/>
  <c r="I212" i="1"/>
  <c r="J212" i="1"/>
  <c r="K212" i="1"/>
  <c r="H212" i="1"/>
  <c r="G212" i="1"/>
</calcChain>
</file>

<file path=xl/sharedStrings.xml><?xml version="1.0" encoding="utf-8"?>
<sst xmlns="http://schemas.openxmlformats.org/spreadsheetml/2006/main" count="317" uniqueCount="91">
  <si>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</si>
  <si>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</si>
  <si>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</si>
  <si>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</si>
  <si>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</si>
  <si>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</si>
  <si>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</si>
  <si>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</si>
  <si>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</si>
  <si>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</si>
  <si>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</si>
  <si>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</si>
  <si>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</si>
  <si>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</si>
  <si>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</si>
  <si>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</si>
  <si>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</si>
  <si>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</si>
  <si>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</si>
  <si>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</si>
  <si>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</si>
  <si>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</si>
  <si>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</si>
  <si>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</si>
  <si>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</si>
  <si>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</si>
  <si>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</si>
  <si>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</si>
  <si>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</si>
  <si>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</si>
  <si>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</si>
  <si>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</si>
  <si>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</si>
  <si>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</si>
  <si>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</si>
  <si>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</si>
  <si>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</si>
  <si>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гречневая рассыпчатая</t>
  </si>
  <si>
    <t>кисель</t>
  </si>
  <si>
    <t>пшеничный</t>
  </si>
  <si>
    <t>ржано-пшеничный</t>
  </si>
  <si>
    <t>чай с сахаром</t>
  </si>
  <si>
    <t>бутерброд с джемом или повидлом</t>
  </si>
  <si>
    <t>пюре картофельное</t>
  </si>
  <si>
    <t>жаркое по-домашнему</t>
  </si>
  <si>
    <t>компот из яблок</t>
  </si>
  <si>
    <t>чай с лимоном</t>
  </si>
  <si>
    <t xml:space="preserve">хлеб черн </t>
  </si>
  <si>
    <t>хлеб черн</t>
  </si>
  <si>
    <t>булочное</t>
  </si>
  <si>
    <t>булочка</t>
  </si>
  <si>
    <t>рыба тушеная с соусом</t>
  </si>
  <si>
    <t>298\408</t>
  </si>
  <si>
    <t>курица порционо с соусом</t>
  </si>
  <si>
    <t>366\419</t>
  </si>
  <si>
    <t>котлеты, биточки, шницели из мяса с соусом</t>
  </si>
  <si>
    <t>272\419</t>
  </si>
  <si>
    <t>печень тушеная с соусом</t>
  </si>
  <si>
    <t>359\408</t>
  </si>
  <si>
    <t>Mg</t>
  </si>
  <si>
    <t>Ca</t>
  </si>
  <si>
    <t>P</t>
  </si>
  <si>
    <t>Fe</t>
  </si>
  <si>
    <t>A</t>
  </si>
  <si>
    <t>B</t>
  </si>
  <si>
    <t>C</t>
  </si>
  <si>
    <t>рагу из овощей</t>
  </si>
  <si>
    <t>макаронные изделия отварные</t>
  </si>
  <si>
    <t>мясо тушеное</t>
  </si>
  <si>
    <t>гуляш из говядины</t>
  </si>
  <si>
    <t>каша пшенная молочная</t>
  </si>
  <si>
    <t>каша манная молочная</t>
  </si>
  <si>
    <t>кофейный напиток</t>
  </si>
  <si>
    <t>каша "Дружба"</t>
  </si>
  <si>
    <t>чай с молоком</t>
  </si>
  <si>
    <t>каша рисовая молочная</t>
  </si>
  <si>
    <t>какао</t>
  </si>
  <si>
    <t>каша "Геркулес"</t>
  </si>
  <si>
    <t>11-17 лет</t>
  </si>
  <si>
    <t>ВРИО директора</t>
  </si>
  <si>
    <t>Д.Н.Потыковский</t>
  </si>
  <si>
    <t>салат из свежих огурцов</t>
  </si>
  <si>
    <t>кнели из курицы</t>
  </si>
  <si>
    <t>салат из свежих помидоров</t>
  </si>
  <si>
    <t>омлет натуральный</t>
  </si>
  <si>
    <t>салат из свежих помидоров и огурцов</t>
  </si>
  <si>
    <t>компот из яблок и ягод</t>
  </si>
  <si>
    <t>яйцо вареное</t>
  </si>
  <si>
    <t>салат из капусты и огурцов</t>
  </si>
  <si>
    <t>рис отварной</t>
  </si>
  <si>
    <t>МБОУ "Новороссийская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</si>
</sst>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0" borderId="0" xfId="0" applyNumberFormat="1" applyFont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3" fillId="3" borderId="2" xfId="0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0" fillId="3" borderId="4" xfId="0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0" fillId="3" borderId="5" xfId="0" applyFill="1" applyBorder="1"/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2324100</xdr:colOff>
      <xdr:row>0</xdr:row>
      <xdr:rowOff>0</xdr:rowOff>
    </xdr:from>
    <xdr:to>
      <xdr:col>6</xdr:col>
      <xdr:colOff>111</xdr:colOff>
      <xdr:row>5</xdr:row>
      <xdr:rowOff>12296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2060" y="0"/>
          <a:ext cx="1280271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2"/>
  <sheetViews>
    <sheetView tabSelected="1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4" width="9.109375" style="1"/>
    <col min="5" max="5" width="11.5546875" style="1" customWidth="1"/>
    <col min="6" max="6" width="52.5546875" style="2" customWidth="1"/>
    <col min="7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1" width="8.109375" style="2" customWidth="1"/>
    <col min="12" max="12" width="8.109375" style="32" customWidth="1"/>
    <col min="13" max="17" width="8.109375" style="2" customWidth="1"/>
    <col min="18" max="18" width="8.109375" style="32" customWidth="1"/>
    <col min="19" max="16384" width="9.109375" style="2"/>
  </cols>
  <sheetData>
    <row r="1" spans="1:18 16384:16384" ht="14.4" x14ac:dyDescent="0.3">
      <c r="A1" s="1" t="s">
        <v>7</v>
      </c>
      <c r="C1" s="76" t="s">
        <v>90</v>
      </c>
      <c r="D1" s="76"/>
      <c r="E1" s="77"/>
      <c r="F1" s="77"/>
      <c r="G1" s="33" t="s">
        <v>15</v>
      </c>
      <c r="H1" s="34" t="s">
        <v>16</v>
      </c>
      <c r="I1" s="78" t="s">
        <v>79</v>
      </c>
      <c r="J1" s="78"/>
      <c r="K1" s="78"/>
      <c r="L1" s="35"/>
      <c r="M1" s="36"/>
      <c r="N1" s="36"/>
      <c r="O1" s="36"/>
      <c r="P1" s="36"/>
      <c r="Q1" s="36"/>
      <c r="R1" s="35"/>
    </row>
    <row r="2" spans="1:18 16384:16384" ht="17.399999999999999" x14ac:dyDescent="0.25">
      <c r="A2" s="25" t="s">
        <v>6</v>
      </c>
      <c r="C2" s="34"/>
      <c r="D2" s="34"/>
      <c r="E2" s="37"/>
      <c r="F2" s="34"/>
      <c r="G2" s="34"/>
      <c r="H2" s="34" t="s">
        <v>17</v>
      </c>
      <c r="I2" s="78" t="s">
        <v>80</v>
      </c>
      <c r="J2" s="78"/>
      <c r="K2" s="78"/>
      <c r="L2" s="35"/>
      <c r="M2" s="36"/>
      <c r="N2" s="36"/>
      <c r="O2" s="36"/>
      <c r="P2" s="36"/>
      <c r="Q2" s="36"/>
      <c r="R2" s="35"/>
    </row>
    <row r="3" spans="1:18 16384:16384" ht="17.25" customHeight="1" x14ac:dyDescent="0.25">
      <c r="A3" s="3" t="s">
        <v>8</v>
      </c>
      <c r="C3" s="34"/>
      <c r="D3" s="34"/>
      <c r="E3" s="38"/>
      <c r="F3" s="39" t="s">
        <v>78</v>
      </c>
      <c r="G3" s="34"/>
      <c r="H3" s="34" t="s">
        <v>18</v>
      </c>
      <c r="I3" s="40">
        <v>31</v>
      </c>
      <c r="J3" s="40">
        <v>8</v>
      </c>
      <c r="K3" s="41">
        <v>2024</v>
      </c>
      <c r="L3" s="42"/>
      <c r="M3" s="43"/>
      <c r="N3" s="43"/>
      <c r="O3" s="43"/>
      <c r="P3" s="43"/>
      <c r="Q3" s="43"/>
      <c r="R3" s="42"/>
    </row>
    <row r="4" spans="1:18 16384:16384" ht="13.8" thickBot="1" x14ac:dyDescent="0.3">
      <c r="C4" s="2"/>
      <c r="D4" s="2"/>
      <c r="E4" s="3"/>
      <c r="I4" s="28" t="s">
        <v>34</v>
      </c>
      <c r="J4" s="28" t="s">
        <v>35</v>
      </c>
      <c r="K4" s="28" t="s">
        <v>36</v>
      </c>
      <c r="L4" s="29"/>
      <c r="M4" s="28"/>
      <c r="N4" s="28"/>
      <c r="O4" s="28"/>
      <c r="P4" s="28"/>
      <c r="Q4" s="28"/>
      <c r="R4" s="29"/>
    </row>
    <row r="5" spans="1:18 16384:16384" ht="31.2" thickBot="1" x14ac:dyDescent="0.3">
      <c r="A5" s="26" t="s">
        <v>13</v>
      </c>
      <c r="B5" s="27" t="s">
        <v>14</v>
      </c>
      <c r="C5" s="63" t="s">
        <v>0</v>
      </c>
      <c r="D5" s="64" t="s">
        <v>10</v>
      </c>
      <c r="E5" s="63" t="s">
        <v>12</v>
      </c>
      <c r="F5" s="63" t="s">
        <v>11</v>
      </c>
      <c r="G5" s="63" t="s">
        <v>33</v>
      </c>
      <c r="H5" s="63" t="s">
        <v>1</v>
      </c>
      <c r="I5" s="63" t="s">
        <v>2</v>
      </c>
      <c r="J5" s="63" t="s">
        <v>3</v>
      </c>
      <c r="K5" s="63" t="s">
        <v>9</v>
      </c>
      <c r="L5" s="65" t="s">
        <v>60</v>
      </c>
      <c r="M5" s="63" t="s">
        <v>59</v>
      </c>
      <c r="N5" s="63" t="s">
        <v>61</v>
      </c>
      <c r="O5" s="63" t="s">
        <v>62</v>
      </c>
      <c r="P5" s="63" t="s">
        <v>63</v>
      </c>
      <c r="Q5" s="63" t="s">
        <v>64</v>
      </c>
      <c r="R5" s="65" t="s">
        <v>65</v>
      </c>
    </row>
    <row r="6" spans="1:18 16384:16384" ht="14.4" x14ac:dyDescent="0.3">
      <c r="A6" s="13">
        <v>1</v>
      </c>
      <c r="B6" s="14">
        <v>1</v>
      </c>
      <c r="C6" s="44" t="s">
        <v>19</v>
      </c>
      <c r="D6" s="45">
        <v>235</v>
      </c>
      <c r="E6" s="46" t="s">
        <v>20</v>
      </c>
      <c r="F6" s="47" t="s">
        <v>70</v>
      </c>
      <c r="G6" s="48">
        <v>250</v>
      </c>
      <c r="H6" s="48">
        <v>7.2</v>
      </c>
      <c r="I6" s="48">
        <v>7.2</v>
      </c>
      <c r="J6" s="48">
        <v>34.9</v>
      </c>
      <c r="K6" s="48">
        <v>233.7</v>
      </c>
      <c r="L6" s="49">
        <v>128.5</v>
      </c>
      <c r="M6" s="48">
        <v>45.6</v>
      </c>
      <c r="N6" s="48">
        <v>178.3</v>
      </c>
      <c r="O6" s="48">
        <v>1.17</v>
      </c>
      <c r="P6" s="48">
        <v>38.04</v>
      </c>
      <c r="Q6" s="48">
        <v>0.18</v>
      </c>
      <c r="R6" s="49">
        <v>1.2</v>
      </c>
      <c r="XFD6" s="2">
        <f>SUM(A6:XFC6)</f>
        <v>1162.9900000000002</v>
      </c>
    </row>
    <row r="7" spans="1:18 16384:16384" ht="14.4" x14ac:dyDescent="0.3">
      <c r="A7" s="15"/>
      <c r="B7" s="8"/>
      <c r="C7" s="50"/>
      <c r="D7" s="45"/>
      <c r="E7" s="51"/>
      <c r="F7" s="47"/>
      <c r="G7" s="48"/>
      <c r="H7" s="48"/>
      <c r="I7" s="48"/>
      <c r="J7" s="48"/>
      <c r="K7" s="48"/>
      <c r="L7" s="49"/>
      <c r="M7" s="48"/>
      <c r="N7" s="48"/>
      <c r="O7" s="48"/>
      <c r="P7" s="48"/>
      <c r="Q7" s="48"/>
      <c r="R7" s="49"/>
    </row>
    <row r="8" spans="1:18 16384:16384" ht="14.4" x14ac:dyDescent="0.3">
      <c r="A8" s="15"/>
      <c r="B8" s="8"/>
      <c r="C8" s="50"/>
      <c r="D8" s="45"/>
      <c r="E8" s="51"/>
      <c r="F8" s="47"/>
      <c r="G8" s="48"/>
      <c r="H8" s="48"/>
      <c r="I8" s="48"/>
      <c r="J8" s="48"/>
      <c r="K8" s="48"/>
      <c r="L8" s="49"/>
      <c r="M8" s="48"/>
      <c r="N8" s="48"/>
      <c r="O8" s="48"/>
      <c r="P8" s="48"/>
      <c r="Q8" s="48"/>
      <c r="R8" s="49"/>
    </row>
    <row r="9" spans="1:18 16384:16384" ht="14.4" x14ac:dyDescent="0.3">
      <c r="A9" s="15"/>
      <c r="B9" s="8"/>
      <c r="C9" s="50"/>
      <c r="D9" s="45">
        <v>457</v>
      </c>
      <c r="E9" s="52" t="s">
        <v>21</v>
      </c>
      <c r="F9" s="47" t="s">
        <v>41</v>
      </c>
      <c r="G9" s="48">
        <v>200</v>
      </c>
      <c r="H9" s="48">
        <v>0.2</v>
      </c>
      <c r="I9" s="48">
        <v>0.1</v>
      </c>
      <c r="J9" s="48">
        <v>9.3000000000000007</v>
      </c>
      <c r="K9" s="48">
        <v>38</v>
      </c>
      <c r="L9" s="49">
        <v>5.0999999999999996</v>
      </c>
      <c r="M9" s="48">
        <v>4.2</v>
      </c>
      <c r="N9" s="48">
        <v>7.7</v>
      </c>
      <c r="O9" s="48">
        <v>0.82</v>
      </c>
      <c r="P9" s="48">
        <v>0</v>
      </c>
      <c r="Q9" s="48">
        <v>0</v>
      </c>
      <c r="R9" s="49">
        <v>0</v>
      </c>
    </row>
    <row r="10" spans="1:18 16384:16384" ht="14.4" x14ac:dyDescent="0.3">
      <c r="A10" s="15"/>
      <c r="B10" s="8"/>
      <c r="C10" s="50"/>
      <c r="D10" s="45"/>
      <c r="E10" s="52" t="s">
        <v>22</v>
      </c>
      <c r="F10" s="47"/>
      <c r="G10" s="48"/>
      <c r="H10" s="48"/>
      <c r="I10" s="48"/>
      <c r="J10" s="48"/>
      <c r="K10" s="48"/>
      <c r="L10" s="49"/>
      <c r="M10" s="48"/>
      <c r="N10" s="48"/>
      <c r="O10" s="48"/>
      <c r="P10" s="48"/>
      <c r="Q10" s="48"/>
      <c r="R10" s="49"/>
    </row>
    <row r="11" spans="1:18 16384:16384" ht="14.4" x14ac:dyDescent="0.3">
      <c r="A11" s="15"/>
      <c r="B11" s="8"/>
      <c r="C11" s="50"/>
      <c r="D11" s="45"/>
      <c r="E11" s="52" t="s">
        <v>23</v>
      </c>
      <c r="F11" s="47"/>
      <c r="G11" s="48"/>
      <c r="H11" s="48"/>
      <c r="I11" s="48"/>
      <c r="J11" s="48"/>
      <c r="K11" s="48"/>
      <c r="L11" s="49"/>
      <c r="M11" s="48"/>
      <c r="N11" s="48"/>
      <c r="O11" s="48"/>
      <c r="P11" s="48"/>
      <c r="Q11" s="48"/>
      <c r="R11" s="49"/>
    </row>
    <row r="12" spans="1:18 16384:16384" ht="14.4" x14ac:dyDescent="0.3">
      <c r="A12" s="15"/>
      <c r="B12" s="8"/>
      <c r="C12" s="50"/>
      <c r="D12" s="45"/>
      <c r="E12" s="52" t="s">
        <v>31</v>
      </c>
      <c r="F12" s="47" t="s">
        <v>39</v>
      </c>
      <c r="G12" s="48">
        <v>50</v>
      </c>
      <c r="H12" s="48">
        <v>3.8</v>
      </c>
      <c r="I12" s="48">
        <v>0.4</v>
      </c>
      <c r="J12" s="48">
        <v>24.6</v>
      </c>
      <c r="K12" s="48">
        <v>117</v>
      </c>
      <c r="L12" s="49">
        <v>10</v>
      </c>
      <c r="M12" s="48">
        <v>7</v>
      </c>
      <c r="N12" s="48">
        <v>32.5</v>
      </c>
      <c r="O12" s="48">
        <v>0.55000000000000004</v>
      </c>
      <c r="P12" s="48">
        <v>0</v>
      </c>
      <c r="Q12" s="48">
        <v>0.05</v>
      </c>
      <c r="R12" s="49">
        <v>0</v>
      </c>
    </row>
    <row r="13" spans="1:18 16384:16384" ht="14.4" x14ac:dyDescent="0.3">
      <c r="A13" s="15"/>
      <c r="B13" s="8"/>
      <c r="C13" s="50"/>
      <c r="D13" s="45">
        <v>575</v>
      </c>
      <c r="E13" s="51" t="s">
        <v>31</v>
      </c>
      <c r="F13" s="47" t="s">
        <v>40</v>
      </c>
      <c r="G13" s="48">
        <v>30</v>
      </c>
      <c r="H13" s="48">
        <v>2.04</v>
      </c>
      <c r="I13" s="48">
        <v>0.39</v>
      </c>
      <c r="J13" s="48">
        <v>11.94</v>
      </c>
      <c r="K13" s="48">
        <v>59.4</v>
      </c>
      <c r="L13" s="49">
        <v>14.1</v>
      </c>
      <c r="M13" s="48">
        <v>14.1</v>
      </c>
      <c r="N13" s="48">
        <v>47.1</v>
      </c>
      <c r="O13" s="48">
        <v>1.17</v>
      </c>
      <c r="P13" s="48">
        <v>0</v>
      </c>
      <c r="Q13" s="48">
        <v>0.05</v>
      </c>
      <c r="R13" s="49">
        <v>0</v>
      </c>
    </row>
    <row r="14" spans="1:18 16384:16384" ht="14.4" x14ac:dyDescent="0.3">
      <c r="A14" s="15"/>
      <c r="B14" s="8"/>
      <c r="C14" s="50"/>
      <c r="D14" s="45"/>
      <c r="E14" s="51"/>
      <c r="F14" s="47"/>
      <c r="G14" s="48"/>
      <c r="H14" s="48"/>
      <c r="I14" s="48"/>
      <c r="J14" s="48"/>
      <c r="K14" s="48"/>
      <c r="L14" s="49"/>
      <c r="M14" s="48"/>
      <c r="N14" s="48"/>
      <c r="O14" s="48"/>
      <c r="P14" s="48"/>
      <c r="Q14" s="48"/>
      <c r="R14" s="49"/>
    </row>
    <row r="15" spans="1:18 16384:16384" ht="14.4" x14ac:dyDescent="0.3">
      <c r="A15" s="16"/>
      <c r="B15" s="10"/>
      <c r="C15" s="53"/>
      <c r="D15" s="53"/>
      <c r="E15" s="54" t="s">
        <v>32</v>
      </c>
      <c r="F15" s="55"/>
      <c r="G15" s="56">
        <f>SUM(G6:G14)</f>
        <v>530</v>
      </c>
      <c r="H15" s="56">
        <f>SUM(H6:H14)</f>
        <v>13.239999999999998</v>
      </c>
      <c r="I15" s="56">
        <f>SUM(I6:I14)</f>
        <v>8.09</v>
      </c>
      <c r="J15" s="56">
        <f>SUM(J6:J14)</f>
        <v>80.740000000000009</v>
      </c>
      <c r="K15" s="56">
        <f>SUM(K6:K14)</f>
        <v>448.09999999999997</v>
      </c>
      <c r="L15" s="56">
        <f>SUM(L6:L14)</f>
        <v>157.69999999999999</v>
      </c>
      <c r="M15" s="56">
        <f>SUM(M6:M14)</f>
        <v>70.900000000000006</v>
      </c>
      <c r="N15" s="56">
        <f>SUM(N6:N14)</f>
        <v>265.60000000000002</v>
      </c>
      <c r="O15" s="56">
        <f>SUM(O6:O14)</f>
        <v>3.71</v>
      </c>
      <c r="P15" s="56">
        <f>SUM(P6:P14)</f>
        <v>38.04</v>
      </c>
      <c r="Q15" s="56">
        <f>SUM(Q6:Q14)</f>
        <v>0.27999999999999997</v>
      </c>
      <c r="R15" s="57">
        <f>SUM(R6:R14)</f>
        <v>1.2</v>
      </c>
    </row>
    <row r="16" spans="1:18 16384:16384" ht="14.4" x14ac:dyDescent="0.3">
      <c r="A16" s="17">
        <f>A6</f>
        <v>1</v>
      </c>
      <c r="B16" s="6">
        <f>B6</f>
        <v>1</v>
      </c>
      <c r="C16" s="58" t="s">
        <v>24</v>
      </c>
      <c r="D16" s="45">
        <v>14</v>
      </c>
      <c r="E16" s="52" t="s">
        <v>25</v>
      </c>
      <c r="F16" s="67" t="s">
        <v>81</v>
      </c>
      <c r="G16" s="48">
        <v>100</v>
      </c>
      <c r="H16" s="68">
        <v>0.7</v>
      </c>
      <c r="I16" s="68">
        <v>6</v>
      </c>
      <c r="J16" s="68">
        <v>1.8</v>
      </c>
      <c r="K16" s="68">
        <v>64</v>
      </c>
      <c r="L16" s="49">
        <v>33</v>
      </c>
      <c r="M16" s="48">
        <v>12</v>
      </c>
      <c r="N16" s="48">
        <v>21</v>
      </c>
      <c r="O16" s="48">
        <v>1.1299999999999999</v>
      </c>
      <c r="P16" s="48">
        <v>0</v>
      </c>
      <c r="Q16" s="48">
        <v>0.03</v>
      </c>
      <c r="R16" s="49">
        <v>19.600000000000001</v>
      </c>
    </row>
    <row r="17" spans="1:18" ht="14.4" x14ac:dyDescent="0.3">
      <c r="A17" s="15"/>
      <c r="B17" s="8"/>
      <c r="C17" s="50"/>
      <c r="D17" s="45"/>
      <c r="E17" s="52" t="s">
        <v>26</v>
      </c>
      <c r="F17" s="47"/>
      <c r="G17" s="48"/>
      <c r="H17" s="48"/>
      <c r="I17" s="48"/>
      <c r="J17" s="48"/>
      <c r="K17" s="48"/>
      <c r="L17" s="49"/>
      <c r="M17" s="48"/>
      <c r="N17" s="48"/>
      <c r="O17" s="48"/>
      <c r="P17" s="48"/>
      <c r="Q17" s="48"/>
      <c r="R17" s="49"/>
    </row>
    <row r="18" spans="1:18" ht="14.4" x14ac:dyDescent="0.3">
      <c r="A18" s="15"/>
      <c r="B18" s="8"/>
      <c r="C18" s="50"/>
      <c r="D18" s="45" t="s">
        <v>54</v>
      </c>
      <c r="E18" s="52" t="s">
        <v>27</v>
      </c>
      <c r="F18" s="47" t="s">
        <v>53</v>
      </c>
      <c r="G18" s="48">
        <v>150</v>
      </c>
      <c r="H18" s="48">
        <v>16.670000000000002</v>
      </c>
      <c r="I18" s="48">
        <v>13.64</v>
      </c>
      <c r="J18" s="48">
        <v>2.6</v>
      </c>
      <c r="K18" s="48">
        <v>199.95</v>
      </c>
      <c r="L18" s="49">
        <v>21.5</v>
      </c>
      <c r="M18" s="48">
        <v>15.85</v>
      </c>
      <c r="N18" s="48">
        <v>118.7</v>
      </c>
      <c r="O18" s="48">
        <v>1.33</v>
      </c>
      <c r="P18" s="48">
        <v>50</v>
      </c>
      <c r="Q18" s="48">
        <v>0.04</v>
      </c>
      <c r="R18" s="49">
        <v>0.4</v>
      </c>
    </row>
    <row r="19" spans="1:18" ht="14.4" x14ac:dyDescent="0.3">
      <c r="A19" s="15"/>
      <c r="B19" s="8"/>
      <c r="C19" s="50"/>
      <c r="D19" s="45">
        <v>202</v>
      </c>
      <c r="E19" s="52" t="s">
        <v>28</v>
      </c>
      <c r="F19" s="47" t="s">
        <v>37</v>
      </c>
      <c r="G19" s="48">
        <v>200</v>
      </c>
      <c r="H19" s="48">
        <v>11.3</v>
      </c>
      <c r="I19" s="48">
        <v>8.48</v>
      </c>
      <c r="J19" s="48">
        <v>50.26</v>
      </c>
      <c r="K19" s="48">
        <v>322.88</v>
      </c>
      <c r="L19" s="49">
        <v>21.3</v>
      </c>
      <c r="M19" s="48">
        <v>179.4</v>
      </c>
      <c r="N19" s="48">
        <v>269.8</v>
      </c>
      <c r="O19" s="48">
        <v>6</v>
      </c>
      <c r="P19" s="48">
        <v>30.7</v>
      </c>
      <c r="Q19" s="48">
        <v>0.2</v>
      </c>
      <c r="R19" s="49">
        <v>0</v>
      </c>
    </row>
    <row r="20" spans="1:18" ht="14.4" x14ac:dyDescent="0.3">
      <c r="A20" s="15"/>
      <c r="B20" s="8"/>
      <c r="C20" s="50"/>
      <c r="D20" s="45">
        <v>484</v>
      </c>
      <c r="E20" s="52" t="s">
        <v>29</v>
      </c>
      <c r="F20" s="47" t="s">
        <v>38</v>
      </c>
      <c r="G20" s="48">
        <v>200</v>
      </c>
      <c r="H20" s="48">
        <v>0</v>
      </c>
      <c r="I20" s="48">
        <v>0</v>
      </c>
      <c r="J20" s="48">
        <v>15</v>
      </c>
      <c r="K20" s="48">
        <v>60</v>
      </c>
      <c r="L20" s="49">
        <v>3.4</v>
      </c>
      <c r="M20" s="48">
        <v>0</v>
      </c>
      <c r="N20" s="48">
        <v>5.8</v>
      </c>
      <c r="O20" s="48">
        <v>0.02</v>
      </c>
      <c r="P20" s="48">
        <v>0</v>
      </c>
      <c r="Q20" s="48">
        <v>0</v>
      </c>
      <c r="R20" s="49">
        <v>0</v>
      </c>
    </row>
    <row r="21" spans="1:18" ht="14.4" x14ac:dyDescent="0.3">
      <c r="A21" s="15"/>
      <c r="B21" s="8"/>
      <c r="C21" s="50"/>
      <c r="D21" s="45">
        <v>573</v>
      </c>
      <c r="E21" s="52" t="s">
        <v>30</v>
      </c>
      <c r="F21" s="47" t="s">
        <v>39</v>
      </c>
      <c r="G21" s="48">
        <v>50</v>
      </c>
      <c r="H21" s="48">
        <v>3.8</v>
      </c>
      <c r="I21" s="48">
        <v>0.4</v>
      </c>
      <c r="J21" s="48">
        <v>24.6</v>
      </c>
      <c r="K21" s="48">
        <v>117</v>
      </c>
      <c r="L21" s="49">
        <v>10</v>
      </c>
      <c r="M21" s="48">
        <v>7</v>
      </c>
      <c r="N21" s="48">
        <v>32.5</v>
      </c>
      <c r="O21" s="48">
        <v>0.55000000000000004</v>
      </c>
      <c r="P21" s="48">
        <v>0</v>
      </c>
      <c r="Q21" s="48">
        <v>0.05</v>
      </c>
      <c r="R21" s="49">
        <v>0</v>
      </c>
    </row>
    <row r="22" spans="1:18" ht="14.4" x14ac:dyDescent="0.3">
      <c r="A22" s="15"/>
      <c r="B22" s="8"/>
      <c r="C22" s="50"/>
      <c r="D22" s="45">
        <v>575</v>
      </c>
      <c r="E22" s="52" t="s">
        <v>31</v>
      </c>
      <c r="F22" s="47" t="s">
        <v>40</v>
      </c>
      <c r="G22" s="48">
        <v>30</v>
      </c>
      <c r="H22" s="48">
        <v>2.04</v>
      </c>
      <c r="I22" s="48">
        <v>0.39</v>
      </c>
      <c r="J22" s="48">
        <v>11.94</v>
      </c>
      <c r="K22" s="48">
        <v>59.4</v>
      </c>
      <c r="L22" s="49">
        <v>14.1</v>
      </c>
      <c r="M22" s="48">
        <v>14.1</v>
      </c>
      <c r="N22" s="48">
        <v>47.1</v>
      </c>
      <c r="O22" s="48">
        <v>1.17</v>
      </c>
      <c r="P22" s="48">
        <v>0</v>
      </c>
      <c r="Q22" s="48">
        <v>0.05</v>
      </c>
      <c r="R22" s="49">
        <v>0</v>
      </c>
    </row>
    <row r="23" spans="1:18" ht="14.4" x14ac:dyDescent="0.3">
      <c r="A23" s="15"/>
      <c r="B23" s="8"/>
      <c r="C23" s="50"/>
      <c r="D23" s="45"/>
      <c r="E23" s="51"/>
      <c r="F23" s="47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9"/>
    </row>
    <row r="24" spans="1:18" ht="14.4" x14ac:dyDescent="0.3">
      <c r="A24" s="15"/>
      <c r="B24" s="8"/>
      <c r="C24" s="50"/>
      <c r="D24" s="45"/>
      <c r="E24" s="51"/>
      <c r="F24" s="47"/>
      <c r="G24" s="48"/>
      <c r="H24" s="48"/>
      <c r="I24" s="48"/>
      <c r="J24" s="48"/>
      <c r="K24" s="48"/>
      <c r="L24" s="49"/>
      <c r="M24" s="48"/>
      <c r="N24" s="48"/>
      <c r="O24" s="48"/>
      <c r="P24" s="48"/>
      <c r="Q24" s="48"/>
      <c r="R24" s="49"/>
    </row>
    <row r="25" spans="1:18" ht="14.4" x14ac:dyDescent="0.3">
      <c r="A25" s="16"/>
      <c r="B25" s="10"/>
      <c r="C25" s="53"/>
      <c r="D25" s="53"/>
      <c r="E25" s="54" t="s">
        <v>32</v>
      </c>
      <c r="F25" s="55"/>
      <c r="G25" s="56">
        <f t="shared" ref="G25:R25" si="0">SUM(G16:G24)</f>
        <v>730</v>
      </c>
      <c r="H25" s="56">
        <f t="shared" si="0"/>
        <v>34.51</v>
      </c>
      <c r="I25" s="56">
        <f t="shared" si="0"/>
        <v>28.91</v>
      </c>
      <c r="J25" s="56">
        <f t="shared" si="0"/>
        <v>106.19999999999999</v>
      </c>
      <c r="K25" s="56">
        <f t="shared" si="0"/>
        <v>823.2299999999999</v>
      </c>
      <c r="L25" s="56">
        <f t="shared" si="0"/>
        <v>103.3</v>
      </c>
      <c r="M25" s="56">
        <f t="shared" si="0"/>
        <v>228.35</v>
      </c>
      <c r="N25" s="56">
        <f t="shared" si="0"/>
        <v>494.90000000000003</v>
      </c>
      <c r="O25" s="56">
        <f t="shared" si="0"/>
        <v>10.200000000000001</v>
      </c>
      <c r="P25" s="56">
        <f t="shared" si="0"/>
        <v>80.7</v>
      </c>
      <c r="Q25" s="56">
        <f t="shared" si="0"/>
        <v>0.37</v>
      </c>
      <c r="R25" s="57">
        <f t="shared" si="0"/>
        <v>20</v>
      </c>
    </row>
    <row r="26" spans="1:18" ht="15" customHeight="1" thickBot="1" x14ac:dyDescent="0.3">
      <c r="A26" s="20">
        <f>A6</f>
        <v>1</v>
      </c>
      <c r="B26" s="21">
        <f>B6</f>
        <v>1</v>
      </c>
      <c r="C26" s="73" t="s">
        <v>4</v>
      </c>
      <c r="D26" s="74"/>
      <c r="E26" s="75"/>
      <c r="F26" s="59"/>
      <c r="G26" s="60">
        <f t="shared" ref="G26:R26" si="1">G15+G25</f>
        <v>1260</v>
      </c>
      <c r="H26" s="60">
        <f t="shared" si="1"/>
        <v>47.75</v>
      </c>
      <c r="I26" s="60">
        <f t="shared" si="1"/>
        <v>37</v>
      </c>
      <c r="J26" s="60">
        <f t="shared" si="1"/>
        <v>186.94</v>
      </c>
      <c r="K26" s="60">
        <f t="shared" si="1"/>
        <v>1271.33</v>
      </c>
      <c r="L26" s="60">
        <f t="shared" si="1"/>
        <v>261</v>
      </c>
      <c r="M26" s="60">
        <f t="shared" si="1"/>
        <v>299.25</v>
      </c>
      <c r="N26" s="60">
        <f t="shared" si="1"/>
        <v>760.5</v>
      </c>
      <c r="O26" s="60">
        <f t="shared" si="1"/>
        <v>13.91</v>
      </c>
      <c r="P26" s="60">
        <f t="shared" si="1"/>
        <v>118.74000000000001</v>
      </c>
      <c r="Q26" s="60">
        <f t="shared" si="1"/>
        <v>0.64999999999999991</v>
      </c>
      <c r="R26" s="61">
        <f t="shared" si="1"/>
        <v>21.2</v>
      </c>
    </row>
    <row r="27" spans="1:18" ht="14.4" x14ac:dyDescent="0.3">
      <c r="A27" s="7">
        <v>1</v>
      </c>
      <c r="B27" s="8">
        <v>2</v>
      </c>
      <c r="C27" s="44" t="s">
        <v>19</v>
      </c>
      <c r="D27" s="45">
        <v>230</v>
      </c>
      <c r="E27" s="46" t="s">
        <v>20</v>
      </c>
      <c r="F27" s="47" t="s">
        <v>71</v>
      </c>
      <c r="G27" s="48">
        <v>250</v>
      </c>
      <c r="H27" s="48">
        <v>6</v>
      </c>
      <c r="I27" s="48">
        <v>6.4</v>
      </c>
      <c r="J27" s="48">
        <v>30.4</v>
      </c>
      <c r="K27" s="48">
        <v>203.9</v>
      </c>
      <c r="L27" s="49">
        <v>133.46</v>
      </c>
      <c r="M27" s="48">
        <v>19.899999999999999</v>
      </c>
      <c r="N27" s="48">
        <v>119.4</v>
      </c>
      <c r="O27" s="48">
        <v>0.45</v>
      </c>
      <c r="P27" s="48">
        <v>39.200000000000003</v>
      </c>
      <c r="Q27" s="48">
        <v>7.0000000000000007E-2</v>
      </c>
      <c r="R27" s="49">
        <v>1.3</v>
      </c>
    </row>
    <row r="28" spans="1:18" ht="14.4" x14ac:dyDescent="0.3">
      <c r="A28" s="7"/>
      <c r="B28" s="8"/>
      <c r="C28" s="50"/>
      <c r="D28" s="45"/>
      <c r="E28" s="51"/>
      <c r="F28" s="47"/>
      <c r="G28" s="48"/>
      <c r="H28" s="48"/>
      <c r="I28" s="48"/>
      <c r="J28" s="48"/>
      <c r="K28" s="48"/>
      <c r="L28" s="49"/>
      <c r="M28" s="48"/>
      <c r="N28" s="48"/>
      <c r="O28" s="48"/>
      <c r="P28" s="48"/>
      <c r="Q28" s="48"/>
      <c r="R28" s="49"/>
    </row>
    <row r="29" spans="1:18" ht="14.4" x14ac:dyDescent="0.3">
      <c r="A29" s="7"/>
      <c r="B29" s="8"/>
      <c r="C29" s="50"/>
      <c r="D29" s="45"/>
      <c r="E29" s="66"/>
      <c r="F29" s="47"/>
      <c r="G29" s="48"/>
      <c r="H29" s="48"/>
      <c r="I29" s="48"/>
      <c r="J29" s="48"/>
      <c r="K29" s="48"/>
      <c r="L29" s="49"/>
      <c r="M29" s="48"/>
      <c r="N29" s="48"/>
      <c r="O29" s="48"/>
      <c r="P29" s="48"/>
      <c r="Q29" s="48"/>
      <c r="R29" s="49"/>
    </row>
    <row r="30" spans="1:18" ht="14.4" x14ac:dyDescent="0.3">
      <c r="A30" s="7"/>
      <c r="B30" s="8"/>
      <c r="C30" s="50"/>
      <c r="D30" s="45">
        <v>464</v>
      </c>
      <c r="E30" s="52" t="s">
        <v>21</v>
      </c>
      <c r="F30" s="47" t="s">
        <v>72</v>
      </c>
      <c r="G30" s="48">
        <v>200</v>
      </c>
      <c r="H30" s="48">
        <v>1.4</v>
      </c>
      <c r="I30" s="48">
        <v>1.2</v>
      </c>
      <c r="J30" s="48">
        <v>11.4</v>
      </c>
      <c r="K30" s="48">
        <v>63</v>
      </c>
      <c r="L30" s="49">
        <v>54.3</v>
      </c>
      <c r="M30" s="48">
        <v>6.3</v>
      </c>
      <c r="N30" s="48">
        <v>38.299999999999997</v>
      </c>
      <c r="O30" s="48">
        <v>7.0000000000000007E-2</v>
      </c>
      <c r="P30" s="48">
        <v>9.5</v>
      </c>
      <c r="Q30" s="48">
        <v>0.02</v>
      </c>
      <c r="R30" s="49">
        <v>0.3</v>
      </c>
    </row>
    <row r="31" spans="1:18" ht="14.4" x14ac:dyDescent="0.3">
      <c r="A31" s="7"/>
      <c r="B31" s="8"/>
      <c r="C31" s="50"/>
      <c r="D31" s="45">
        <v>573</v>
      </c>
      <c r="E31" s="52" t="s">
        <v>22</v>
      </c>
      <c r="F31" s="47" t="s">
        <v>39</v>
      </c>
      <c r="G31" s="48">
        <v>50</v>
      </c>
      <c r="H31" s="48">
        <v>3.8</v>
      </c>
      <c r="I31" s="48">
        <v>0.4</v>
      </c>
      <c r="J31" s="48">
        <v>24.6</v>
      </c>
      <c r="K31" s="48">
        <v>117</v>
      </c>
      <c r="L31" s="49">
        <v>10</v>
      </c>
      <c r="M31" s="48">
        <v>7</v>
      </c>
      <c r="N31" s="48">
        <v>32.5</v>
      </c>
      <c r="O31" s="48">
        <v>0.55000000000000004</v>
      </c>
      <c r="P31" s="48">
        <v>0</v>
      </c>
      <c r="Q31" s="48">
        <v>0.05</v>
      </c>
      <c r="R31" s="49">
        <v>0</v>
      </c>
    </row>
    <row r="32" spans="1:18" ht="14.4" x14ac:dyDescent="0.3">
      <c r="A32" s="7"/>
      <c r="B32" s="8"/>
      <c r="C32" s="50"/>
      <c r="D32" s="45"/>
      <c r="E32" s="52" t="s">
        <v>23</v>
      </c>
      <c r="F32" s="47"/>
      <c r="G32" s="48"/>
      <c r="H32" s="48"/>
      <c r="I32" s="48"/>
      <c r="J32" s="48"/>
      <c r="K32" s="48"/>
      <c r="L32" s="49"/>
      <c r="M32" s="48"/>
      <c r="N32" s="48"/>
      <c r="O32" s="48"/>
      <c r="P32" s="48"/>
      <c r="Q32" s="48"/>
      <c r="R32" s="49"/>
    </row>
    <row r="33" spans="1:18" ht="14.4" x14ac:dyDescent="0.3">
      <c r="A33" s="7"/>
      <c r="B33" s="8"/>
      <c r="C33" s="50"/>
      <c r="D33" s="45">
        <v>575</v>
      </c>
      <c r="E33" s="51" t="s">
        <v>31</v>
      </c>
      <c r="F33" s="47" t="s">
        <v>40</v>
      </c>
      <c r="G33" s="48">
        <v>30</v>
      </c>
      <c r="H33" s="48">
        <v>2.04</v>
      </c>
      <c r="I33" s="48">
        <v>0.39</v>
      </c>
      <c r="J33" s="48">
        <v>11.94</v>
      </c>
      <c r="K33" s="48">
        <v>59.4</v>
      </c>
      <c r="L33" s="49">
        <v>14.1</v>
      </c>
      <c r="M33" s="48">
        <v>14.1</v>
      </c>
      <c r="N33" s="48">
        <v>47.1</v>
      </c>
      <c r="O33" s="48">
        <v>1.17</v>
      </c>
      <c r="P33" s="48">
        <v>0</v>
      </c>
      <c r="Q33" s="48">
        <v>0.05</v>
      </c>
      <c r="R33" s="49">
        <v>0</v>
      </c>
    </row>
    <row r="34" spans="1:18" ht="14.4" x14ac:dyDescent="0.3">
      <c r="A34" s="7"/>
      <c r="B34" s="8"/>
      <c r="C34" s="50"/>
      <c r="D34" s="45"/>
      <c r="E34" s="51"/>
      <c r="F34" s="47"/>
      <c r="G34" s="48"/>
      <c r="H34" s="48"/>
      <c r="I34" s="48"/>
      <c r="J34" s="48"/>
      <c r="K34" s="48"/>
      <c r="L34" s="49"/>
      <c r="M34" s="48"/>
      <c r="N34" s="48"/>
      <c r="O34" s="48"/>
      <c r="P34" s="48"/>
      <c r="Q34" s="48"/>
      <c r="R34" s="49"/>
    </row>
    <row r="35" spans="1:18" ht="15" customHeight="1" x14ac:dyDescent="0.3">
      <c r="A35" s="9"/>
      <c r="B35" s="10"/>
      <c r="C35" s="53"/>
      <c r="D35" s="53"/>
      <c r="E35" s="54" t="s">
        <v>32</v>
      </c>
      <c r="F35" s="55"/>
      <c r="G35" s="56">
        <f t="shared" ref="G35:R35" si="2">SUM(G27:G34)</f>
        <v>530</v>
      </c>
      <c r="H35" s="56">
        <f t="shared" si="2"/>
        <v>13.239999999999998</v>
      </c>
      <c r="I35" s="56">
        <f t="shared" si="2"/>
        <v>8.39</v>
      </c>
      <c r="J35" s="56">
        <f t="shared" si="2"/>
        <v>78.34</v>
      </c>
      <c r="K35" s="56">
        <f t="shared" si="2"/>
        <v>443.29999999999995</v>
      </c>
      <c r="L35" s="56">
        <f t="shared" si="2"/>
        <v>211.85999999999999</v>
      </c>
      <c r="M35" s="56">
        <f t="shared" si="2"/>
        <v>47.300000000000004</v>
      </c>
      <c r="N35" s="56">
        <f t="shared" si="2"/>
        <v>237.29999999999998</v>
      </c>
      <c r="O35" s="56">
        <f t="shared" si="2"/>
        <v>2.2400000000000002</v>
      </c>
      <c r="P35" s="56">
        <f t="shared" si="2"/>
        <v>48.7</v>
      </c>
      <c r="Q35" s="56">
        <f t="shared" si="2"/>
        <v>0.19</v>
      </c>
      <c r="R35" s="57">
        <f t="shared" si="2"/>
        <v>1.6</v>
      </c>
    </row>
    <row r="36" spans="1:18" ht="14.4" x14ac:dyDescent="0.3">
      <c r="A36" s="6">
        <f>A27</f>
        <v>1</v>
      </c>
      <c r="B36" s="6">
        <f>B27</f>
        <v>2</v>
      </c>
      <c r="C36" s="58" t="s">
        <v>24</v>
      </c>
      <c r="D36" s="45">
        <v>17</v>
      </c>
      <c r="E36" s="52" t="s">
        <v>25</v>
      </c>
      <c r="F36" s="67" t="s">
        <v>83</v>
      </c>
      <c r="G36" s="68">
        <v>100</v>
      </c>
      <c r="H36" s="68">
        <v>1</v>
      </c>
      <c r="I36" s="68">
        <v>6.2</v>
      </c>
      <c r="J36" s="68">
        <v>3.6</v>
      </c>
      <c r="K36" s="68">
        <v>74</v>
      </c>
      <c r="L36" s="49">
        <v>23</v>
      </c>
      <c r="M36" s="48">
        <v>18</v>
      </c>
      <c r="N36" s="48">
        <v>42</v>
      </c>
      <c r="O36" s="48">
        <v>0.79</v>
      </c>
      <c r="P36" s="48">
        <v>0</v>
      </c>
      <c r="Q36" s="48">
        <v>0.04</v>
      </c>
      <c r="R36" s="49">
        <v>6.2</v>
      </c>
    </row>
    <row r="37" spans="1:18" ht="14.4" x14ac:dyDescent="0.3">
      <c r="A37" s="7"/>
      <c r="B37" s="8"/>
      <c r="C37" s="50"/>
      <c r="D37" s="45"/>
      <c r="E37" s="52" t="s">
        <v>26</v>
      </c>
      <c r="F37" s="47"/>
      <c r="G37" s="48"/>
      <c r="H37" s="48"/>
      <c r="I37" s="48"/>
      <c r="J37" s="48"/>
      <c r="K37" s="48"/>
      <c r="L37" s="49"/>
      <c r="M37" s="48"/>
      <c r="N37" s="48"/>
      <c r="O37" s="48"/>
      <c r="P37" s="48"/>
      <c r="Q37" s="48"/>
      <c r="R37" s="49"/>
    </row>
    <row r="38" spans="1:18" ht="14.4" x14ac:dyDescent="0.3">
      <c r="A38" s="7"/>
      <c r="B38" s="8"/>
      <c r="C38" s="50"/>
      <c r="D38" s="45">
        <v>371</v>
      </c>
      <c r="E38" s="52" t="s">
        <v>27</v>
      </c>
      <c r="F38" s="47" t="s">
        <v>82</v>
      </c>
      <c r="G38" s="48">
        <v>100</v>
      </c>
      <c r="H38" s="48">
        <v>17.600000000000001</v>
      </c>
      <c r="I38" s="48">
        <v>12.3</v>
      </c>
      <c r="J38" s="48">
        <v>15</v>
      </c>
      <c r="K38" s="48">
        <v>243</v>
      </c>
      <c r="L38" s="49">
        <v>53</v>
      </c>
      <c r="M38" s="48">
        <v>26</v>
      </c>
      <c r="N38" s="48">
        <v>173</v>
      </c>
      <c r="O38" s="48">
        <v>2.8</v>
      </c>
      <c r="P38" s="48">
        <v>4</v>
      </c>
      <c r="Q38" s="48">
        <v>0.16</v>
      </c>
      <c r="R38" s="49">
        <v>0</v>
      </c>
    </row>
    <row r="39" spans="1:18" ht="14.4" x14ac:dyDescent="0.3">
      <c r="A39" s="7"/>
      <c r="B39" s="8"/>
      <c r="C39" s="50"/>
      <c r="D39" s="45">
        <v>178</v>
      </c>
      <c r="E39" s="52" t="s">
        <v>28</v>
      </c>
      <c r="F39" s="47" t="s">
        <v>66</v>
      </c>
      <c r="G39" s="48">
        <v>200</v>
      </c>
      <c r="H39" s="48">
        <v>5.4</v>
      </c>
      <c r="I39" s="48">
        <v>6</v>
      </c>
      <c r="J39" s="48">
        <v>17</v>
      </c>
      <c r="K39" s="48">
        <v>144</v>
      </c>
      <c r="L39" s="49">
        <v>107</v>
      </c>
      <c r="M39" s="48">
        <v>43</v>
      </c>
      <c r="N39" s="48">
        <v>120</v>
      </c>
      <c r="O39" s="48">
        <v>1.1499999999999999</v>
      </c>
      <c r="P39" s="48">
        <v>35</v>
      </c>
      <c r="Q39" s="48">
        <v>0.11</v>
      </c>
      <c r="R39" s="49">
        <v>10</v>
      </c>
    </row>
    <row r="40" spans="1:18" ht="14.4" x14ac:dyDescent="0.3">
      <c r="A40" s="7"/>
      <c r="B40" s="8"/>
      <c r="C40" s="50"/>
      <c r="D40" s="45">
        <v>457</v>
      </c>
      <c r="E40" s="52" t="s">
        <v>29</v>
      </c>
      <c r="F40" s="47" t="s">
        <v>41</v>
      </c>
      <c r="G40" s="48">
        <v>200</v>
      </c>
      <c r="H40" s="48">
        <v>0.2</v>
      </c>
      <c r="I40" s="48">
        <v>0.1</v>
      </c>
      <c r="J40" s="48">
        <v>9.3000000000000007</v>
      </c>
      <c r="K40" s="48">
        <v>38</v>
      </c>
      <c r="L40" s="49">
        <v>5.0999999999999996</v>
      </c>
      <c r="M40" s="48">
        <v>4.2</v>
      </c>
      <c r="N40" s="48">
        <v>7.7</v>
      </c>
      <c r="O40" s="48">
        <v>0.82</v>
      </c>
      <c r="P40" s="48">
        <v>0</v>
      </c>
      <c r="Q40" s="48">
        <v>0</v>
      </c>
      <c r="R40" s="49">
        <v>0</v>
      </c>
    </row>
    <row r="41" spans="1:18" ht="14.4" x14ac:dyDescent="0.3">
      <c r="A41" s="7"/>
      <c r="B41" s="8"/>
      <c r="C41" s="50"/>
      <c r="D41" s="45">
        <v>573</v>
      </c>
      <c r="E41" s="52" t="s">
        <v>30</v>
      </c>
      <c r="F41" s="47" t="s">
        <v>39</v>
      </c>
      <c r="G41" s="48">
        <v>50</v>
      </c>
      <c r="H41" s="48">
        <v>3.8</v>
      </c>
      <c r="I41" s="48">
        <v>0.4</v>
      </c>
      <c r="J41" s="48">
        <v>24.6</v>
      </c>
      <c r="K41" s="48">
        <v>117</v>
      </c>
      <c r="L41" s="49">
        <v>10</v>
      </c>
      <c r="M41" s="48">
        <v>7</v>
      </c>
      <c r="N41" s="48">
        <v>32.5</v>
      </c>
      <c r="O41" s="48">
        <v>0.55000000000000004</v>
      </c>
      <c r="P41" s="48">
        <v>0</v>
      </c>
      <c r="Q41" s="48">
        <v>0.05</v>
      </c>
      <c r="R41" s="49">
        <v>0</v>
      </c>
    </row>
    <row r="42" spans="1:18" ht="14.4" x14ac:dyDescent="0.3">
      <c r="A42" s="7"/>
      <c r="B42" s="8"/>
      <c r="C42" s="50"/>
      <c r="D42" s="45">
        <v>575</v>
      </c>
      <c r="E42" s="52" t="s">
        <v>31</v>
      </c>
      <c r="F42" s="47" t="s">
        <v>40</v>
      </c>
      <c r="G42" s="48">
        <v>30</v>
      </c>
      <c r="H42" s="48">
        <v>2.04</v>
      </c>
      <c r="I42" s="48">
        <v>0.39</v>
      </c>
      <c r="J42" s="48">
        <v>11.94</v>
      </c>
      <c r="K42" s="48">
        <v>59.4</v>
      </c>
      <c r="L42" s="49">
        <v>14.1</v>
      </c>
      <c r="M42" s="48">
        <v>14.1</v>
      </c>
      <c r="N42" s="48">
        <v>47.1</v>
      </c>
      <c r="O42" s="48">
        <v>1.17</v>
      </c>
      <c r="P42" s="48">
        <v>0</v>
      </c>
      <c r="Q42" s="48">
        <v>0.05</v>
      </c>
      <c r="R42" s="49">
        <v>0</v>
      </c>
    </row>
    <row r="43" spans="1:18" ht="14.4" x14ac:dyDescent="0.3">
      <c r="A43" s="7"/>
      <c r="B43" s="8"/>
      <c r="C43" s="50"/>
      <c r="D43" s="45">
        <v>577</v>
      </c>
      <c r="E43" s="51" t="s">
        <v>49</v>
      </c>
      <c r="F43" s="47" t="s">
        <v>50</v>
      </c>
      <c r="G43" s="48">
        <v>50</v>
      </c>
      <c r="H43" s="48">
        <v>8.3000000000000007</v>
      </c>
      <c r="I43" s="48">
        <v>8</v>
      </c>
      <c r="J43" s="48">
        <v>60.4</v>
      </c>
      <c r="K43" s="48">
        <v>346</v>
      </c>
      <c r="L43" s="49">
        <v>19.5</v>
      </c>
      <c r="M43" s="48">
        <v>7</v>
      </c>
      <c r="N43" s="48">
        <v>36</v>
      </c>
      <c r="O43" s="48">
        <v>0.65</v>
      </c>
      <c r="P43" s="48">
        <v>0</v>
      </c>
      <c r="Q43" s="48">
        <v>0.06</v>
      </c>
      <c r="R43" s="49">
        <v>0</v>
      </c>
    </row>
    <row r="44" spans="1:18" ht="14.4" x14ac:dyDescent="0.3">
      <c r="A44" s="7"/>
      <c r="B44" s="8"/>
      <c r="C44" s="50"/>
      <c r="D44" s="45"/>
      <c r="E44" s="51"/>
      <c r="F44" s="47"/>
      <c r="G44" s="48"/>
      <c r="H44" s="48"/>
      <c r="I44" s="48"/>
      <c r="J44" s="48"/>
      <c r="K44" s="48"/>
      <c r="L44" s="49"/>
      <c r="M44" s="48"/>
      <c r="N44" s="48"/>
      <c r="O44" s="48"/>
      <c r="P44" s="48"/>
      <c r="Q44" s="48"/>
      <c r="R44" s="49"/>
    </row>
    <row r="45" spans="1:18" ht="15" customHeight="1" x14ac:dyDescent="0.3">
      <c r="A45" s="9"/>
      <c r="B45" s="10"/>
      <c r="C45" s="53"/>
      <c r="D45" s="53"/>
      <c r="E45" s="54" t="s">
        <v>32</v>
      </c>
      <c r="F45" s="55"/>
      <c r="G45" s="56">
        <f>SUM(G36:G44)</f>
        <v>730</v>
      </c>
      <c r="H45" s="56">
        <f t="shared" ref="H45" si="3">SUM(H36:H44)</f>
        <v>38.340000000000003</v>
      </c>
      <c r="I45" s="56">
        <f t="shared" ref="I45" si="4">SUM(I36:I44)</f>
        <v>33.39</v>
      </c>
      <c r="J45" s="56">
        <f t="shared" ref="J45" si="5">SUM(J36:J44)</f>
        <v>141.84</v>
      </c>
      <c r="K45" s="56">
        <f t="shared" ref="K45:R45" si="6">SUM(K36:K44)</f>
        <v>1021.4</v>
      </c>
      <c r="L45" s="56">
        <f t="shared" si="6"/>
        <v>231.7</v>
      </c>
      <c r="M45" s="56">
        <f t="shared" si="6"/>
        <v>119.3</v>
      </c>
      <c r="N45" s="56">
        <f t="shared" si="6"/>
        <v>458.3</v>
      </c>
      <c r="O45" s="56">
        <f t="shared" si="6"/>
        <v>7.9300000000000006</v>
      </c>
      <c r="P45" s="56">
        <f t="shared" si="6"/>
        <v>39</v>
      </c>
      <c r="Q45" s="56">
        <f t="shared" si="6"/>
        <v>0.47</v>
      </c>
      <c r="R45" s="57">
        <f t="shared" si="6"/>
        <v>16.2</v>
      </c>
    </row>
    <row r="46" spans="1:18" ht="15.75" customHeight="1" thickBot="1" x14ac:dyDescent="0.3">
      <c r="A46" s="24">
        <f>A27</f>
        <v>1</v>
      </c>
      <c r="B46" s="24">
        <f>B27</f>
        <v>2</v>
      </c>
      <c r="C46" s="73" t="s">
        <v>4</v>
      </c>
      <c r="D46" s="74"/>
      <c r="E46" s="75"/>
      <c r="F46" s="59"/>
      <c r="G46" s="60">
        <f>G35+G45</f>
        <v>1260</v>
      </c>
      <c r="H46" s="60">
        <f t="shared" ref="H46" si="7">H35+H45</f>
        <v>51.58</v>
      </c>
      <c r="I46" s="60">
        <f t="shared" ref="I46" si="8">I35+I45</f>
        <v>41.78</v>
      </c>
      <c r="J46" s="60">
        <f t="shared" ref="J46" si="9">J35+J45</f>
        <v>220.18</v>
      </c>
      <c r="K46" s="60">
        <f t="shared" ref="K46:R46" si="10">K35+K45</f>
        <v>1464.6999999999998</v>
      </c>
      <c r="L46" s="60">
        <f t="shared" si="10"/>
        <v>443.55999999999995</v>
      </c>
      <c r="M46" s="60">
        <f t="shared" si="10"/>
        <v>166.6</v>
      </c>
      <c r="N46" s="60">
        <f t="shared" si="10"/>
        <v>695.6</v>
      </c>
      <c r="O46" s="60">
        <f t="shared" si="10"/>
        <v>10.170000000000002</v>
      </c>
      <c r="P46" s="60">
        <f t="shared" si="10"/>
        <v>87.7</v>
      </c>
      <c r="Q46" s="60">
        <f t="shared" si="10"/>
        <v>0.65999999999999992</v>
      </c>
      <c r="R46" s="61">
        <f t="shared" si="10"/>
        <v>17.8</v>
      </c>
    </row>
    <row r="47" spans="1:18" ht="14.4" x14ac:dyDescent="0.3">
      <c r="A47" s="13">
        <v>1</v>
      </c>
      <c r="B47" s="14">
        <v>3</v>
      </c>
      <c r="C47" s="44" t="s">
        <v>19</v>
      </c>
      <c r="D47" s="45">
        <v>268</v>
      </c>
      <c r="E47" s="46" t="s">
        <v>20</v>
      </c>
      <c r="F47" s="69" t="s">
        <v>84</v>
      </c>
      <c r="G47" s="70">
        <v>200</v>
      </c>
      <c r="H47" s="70">
        <v>17.23</v>
      </c>
      <c r="I47" s="70">
        <v>26.15</v>
      </c>
      <c r="J47" s="70">
        <v>4.3</v>
      </c>
      <c r="K47" s="70">
        <v>320</v>
      </c>
      <c r="L47" s="49">
        <v>126.8</v>
      </c>
      <c r="M47" s="48">
        <v>29.8</v>
      </c>
      <c r="N47" s="48">
        <v>136.5</v>
      </c>
      <c r="O47" s="48">
        <v>0.42</v>
      </c>
      <c r="P47" s="48">
        <v>38.4</v>
      </c>
      <c r="Q47" s="48">
        <v>0.08</v>
      </c>
      <c r="R47" s="49">
        <v>1.2</v>
      </c>
    </row>
    <row r="48" spans="1:18" ht="14.4" x14ac:dyDescent="0.3">
      <c r="A48" s="15"/>
      <c r="B48" s="8"/>
      <c r="C48" s="50"/>
      <c r="D48" s="45"/>
      <c r="E48" s="51"/>
      <c r="F48" s="47"/>
      <c r="G48" s="48"/>
      <c r="H48" s="48"/>
      <c r="I48" s="48"/>
      <c r="J48" s="48"/>
      <c r="K48" s="48"/>
      <c r="L48" s="49"/>
      <c r="M48" s="48"/>
      <c r="N48" s="48"/>
      <c r="O48" s="48"/>
      <c r="P48" s="48"/>
      <c r="Q48" s="48"/>
      <c r="R48" s="49"/>
    </row>
    <row r="49" spans="1:18" ht="14.4" x14ac:dyDescent="0.3">
      <c r="A49" s="15"/>
      <c r="B49" s="8"/>
      <c r="C49" s="50"/>
      <c r="D49" s="45"/>
      <c r="E49" s="51"/>
      <c r="F49" s="47"/>
      <c r="G49" s="48"/>
      <c r="H49" s="48"/>
      <c r="I49" s="48"/>
      <c r="J49" s="48"/>
      <c r="K49" s="48"/>
      <c r="L49" s="49"/>
      <c r="M49" s="48"/>
      <c r="N49" s="48"/>
      <c r="O49" s="48"/>
      <c r="P49" s="48"/>
      <c r="Q49" s="48"/>
      <c r="R49" s="49"/>
    </row>
    <row r="50" spans="1:18" ht="14.4" x14ac:dyDescent="0.3">
      <c r="A50" s="15"/>
      <c r="B50" s="8"/>
      <c r="C50" s="50"/>
      <c r="D50" s="45"/>
      <c r="E50" s="51"/>
      <c r="F50" s="47"/>
      <c r="G50" s="48"/>
      <c r="H50" s="48"/>
      <c r="I50" s="48"/>
      <c r="J50" s="48"/>
      <c r="K50" s="48"/>
      <c r="L50" s="49"/>
      <c r="M50" s="48"/>
      <c r="N50" s="48"/>
      <c r="O50" s="48"/>
      <c r="P50" s="48"/>
      <c r="Q50" s="48"/>
      <c r="R50" s="49"/>
    </row>
    <row r="51" spans="1:18" ht="14.4" x14ac:dyDescent="0.3">
      <c r="A51" s="15"/>
      <c r="B51" s="8"/>
      <c r="C51" s="50"/>
      <c r="D51" s="45">
        <v>460</v>
      </c>
      <c r="E51" s="52" t="s">
        <v>21</v>
      </c>
      <c r="F51" s="47" t="s">
        <v>74</v>
      </c>
      <c r="G51" s="48">
        <v>200</v>
      </c>
      <c r="H51" s="48">
        <v>1.6</v>
      </c>
      <c r="I51" s="48">
        <v>1.3</v>
      </c>
      <c r="J51" s="48">
        <v>11.5</v>
      </c>
      <c r="K51" s="48">
        <v>64</v>
      </c>
      <c r="L51" s="49">
        <v>59.1</v>
      </c>
      <c r="M51" s="48">
        <v>10.5</v>
      </c>
      <c r="N51" s="48">
        <v>45.9</v>
      </c>
      <c r="O51" s="48">
        <v>0.87</v>
      </c>
      <c r="P51" s="48">
        <v>9.5</v>
      </c>
      <c r="Q51" s="48">
        <v>0.02</v>
      </c>
      <c r="R51" s="49">
        <v>0.3</v>
      </c>
    </row>
    <row r="52" spans="1:18" ht="14.4" x14ac:dyDescent="0.3">
      <c r="A52" s="15"/>
      <c r="B52" s="8"/>
      <c r="C52" s="50"/>
      <c r="D52" s="45">
        <v>573</v>
      </c>
      <c r="E52" s="52" t="s">
        <v>22</v>
      </c>
      <c r="F52" s="47" t="s">
        <v>39</v>
      </c>
      <c r="G52" s="48">
        <v>50</v>
      </c>
      <c r="H52" s="48">
        <v>3.8</v>
      </c>
      <c r="I52" s="48">
        <v>0.4</v>
      </c>
      <c r="J52" s="48">
        <v>24.6</v>
      </c>
      <c r="K52" s="48">
        <v>117</v>
      </c>
      <c r="L52" s="49">
        <v>10</v>
      </c>
      <c r="M52" s="48">
        <v>7</v>
      </c>
      <c r="N52" s="48">
        <v>32.5</v>
      </c>
      <c r="O52" s="48">
        <v>0.55000000000000004</v>
      </c>
      <c r="P52" s="48">
        <v>0</v>
      </c>
      <c r="Q52" s="48">
        <v>0.05</v>
      </c>
      <c r="R52" s="49">
        <v>0</v>
      </c>
    </row>
    <row r="53" spans="1:18" ht="14.4" x14ac:dyDescent="0.3">
      <c r="A53" s="15"/>
      <c r="B53" s="8"/>
      <c r="C53" s="50"/>
      <c r="D53" s="45"/>
      <c r="E53" s="52" t="s">
        <v>23</v>
      </c>
      <c r="F53" s="47"/>
      <c r="G53" s="48"/>
      <c r="H53" s="48"/>
      <c r="I53" s="48"/>
      <c r="J53" s="48"/>
      <c r="K53" s="48"/>
      <c r="L53" s="49"/>
      <c r="M53" s="48"/>
      <c r="N53" s="48"/>
      <c r="O53" s="48"/>
      <c r="P53" s="48"/>
      <c r="Q53" s="48"/>
      <c r="R53" s="49"/>
    </row>
    <row r="54" spans="1:18" ht="14.4" x14ac:dyDescent="0.3">
      <c r="A54" s="15"/>
      <c r="B54" s="8"/>
      <c r="C54" s="50"/>
      <c r="D54" s="45">
        <v>575</v>
      </c>
      <c r="E54" s="51" t="s">
        <v>31</v>
      </c>
      <c r="F54" s="47" t="s">
        <v>40</v>
      </c>
      <c r="G54" s="48">
        <v>30</v>
      </c>
      <c r="H54" s="48">
        <v>2.04</v>
      </c>
      <c r="I54" s="48">
        <v>0.39</v>
      </c>
      <c r="J54" s="48">
        <v>11.94</v>
      </c>
      <c r="K54" s="48">
        <v>59.4</v>
      </c>
      <c r="L54" s="49">
        <v>14.1</v>
      </c>
      <c r="M54" s="48">
        <v>14.1</v>
      </c>
      <c r="N54" s="48">
        <v>47.1</v>
      </c>
      <c r="O54" s="48">
        <v>1.17</v>
      </c>
      <c r="P54" s="48">
        <v>0</v>
      </c>
      <c r="Q54" s="48">
        <v>0.05</v>
      </c>
      <c r="R54" s="49">
        <v>0</v>
      </c>
    </row>
    <row r="55" spans="1:18" ht="15" customHeight="1" x14ac:dyDescent="0.3">
      <c r="A55" s="15"/>
      <c r="B55" s="8"/>
      <c r="C55" s="50"/>
      <c r="D55" s="45"/>
      <c r="E55" s="51"/>
      <c r="F55" s="47"/>
      <c r="G55" s="48"/>
      <c r="H55" s="48"/>
      <c r="I55" s="48"/>
      <c r="J55" s="48"/>
      <c r="K55" s="48"/>
      <c r="L55" s="49"/>
      <c r="M55" s="48"/>
      <c r="N55" s="48"/>
      <c r="O55" s="48"/>
      <c r="P55" s="48"/>
      <c r="Q55" s="48"/>
      <c r="R55" s="49"/>
    </row>
    <row r="56" spans="1:18" ht="14.4" x14ac:dyDescent="0.3">
      <c r="A56" s="16"/>
      <c r="B56" s="10"/>
      <c r="C56" s="53"/>
      <c r="D56" s="53"/>
      <c r="E56" s="54" t="s">
        <v>32</v>
      </c>
      <c r="F56" s="55"/>
      <c r="G56" s="56">
        <f t="shared" ref="G56:R56" si="11">SUM(G47:G55)</f>
        <v>480</v>
      </c>
      <c r="H56" s="56">
        <f t="shared" si="11"/>
        <v>24.67</v>
      </c>
      <c r="I56" s="56">
        <f t="shared" si="11"/>
        <v>28.24</v>
      </c>
      <c r="J56" s="56">
        <f t="shared" si="11"/>
        <v>52.34</v>
      </c>
      <c r="K56" s="56">
        <f t="shared" si="11"/>
        <v>560.4</v>
      </c>
      <c r="L56" s="56">
        <f t="shared" si="11"/>
        <v>210</v>
      </c>
      <c r="M56" s="56">
        <f t="shared" si="11"/>
        <v>61.4</v>
      </c>
      <c r="N56" s="56">
        <f t="shared" si="11"/>
        <v>262</v>
      </c>
      <c r="O56" s="56">
        <f t="shared" si="11"/>
        <v>3.01</v>
      </c>
      <c r="P56" s="56">
        <f t="shared" si="11"/>
        <v>47.9</v>
      </c>
      <c r="Q56" s="56">
        <f t="shared" si="11"/>
        <v>0.2</v>
      </c>
      <c r="R56" s="57">
        <f t="shared" si="11"/>
        <v>1.5</v>
      </c>
    </row>
    <row r="57" spans="1:18" ht="14.4" x14ac:dyDescent="0.3">
      <c r="A57" s="17">
        <f>A47</f>
        <v>1</v>
      </c>
      <c r="B57" s="6">
        <f>B47</f>
        <v>3</v>
      </c>
      <c r="C57" s="58" t="s">
        <v>24</v>
      </c>
      <c r="D57" s="45">
        <v>18</v>
      </c>
      <c r="E57" s="52" t="s">
        <v>25</v>
      </c>
      <c r="F57" s="67" t="s">
        <v>85</v>
      </c>
      <c r="G57" s="68">
        <v>100</v>
      </c>
      <c r="H57" s="68">
        <v>1</v>
      </c>
      <c r="I57" s="68">
        <v>6.1</v>
      </c>
      <c r="J57" s="68">
        <v>3.5</v>
      </c>
      <c r="K57" s="68">
        <v>73</v>
      </c>
      <c r="L57" s="49">
        <v>14</v>
      </c>
      <c r="M57" s="48">
        <v>17</v>
      </c>
      <c r="N57" s="48">
        <v>51</v>
      </c>
      <c r="O57" s="48">
        <v>0.7</v>
      </c>
      <c r="P57" s="48">
        <v>0</v>
      </c>
      <c r="Q57" s="48">
        <v>0.08</v>
      </c>
      <c r="R57" s="49">
        <v>8.8000000000000007</v>
      </c>
    </row>
    <row r="58" spans="1:18" ht="14.4" x14ac:dyDescent="0.3">
      <c r="A58" s="15"/>
      <c r="B58" s="8"/>
      <c r="C58" s="50"/>
      <c r="D58" s="45"/>
      <c r="E58" s="52" t="s">
        <v>26</v>
      </c>
      <c r="F58" s="47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9"/>
    </row>
    <row r="59" spans="1:18" ht="14.4" x14ac:dyDescent="0.3">
      <c r="A59" s="15"/>
      <c r="B59" s="8"/>
      <c r="C59" s="50"/>
      <c r="D59" s="45">
        <v>321</v>
      </c>
      <c r="E59" s="52" t="s">
        <v>27</v>
      </c>
      <c r="F59" s="47" t="s">
        <v>68</v>
      </c>
      <c r="G59" s="48">
        <v>100</v>
      </c>
      <c r="H59" s="48">
        <v>16</v>
      </c>
      <c r="I59" s="48">
        <v>15</v>
      </c>
      <c r="J59" s="48">
        <v>5</v>
      </c>
      <c r="K59" s="48">
        <v>219</v>
      </c>
      <c r="L59" s="49">
        <v>18</v>
      </c>
      <c r="M59" s="48">
        <v>28</v>
      </c>
      <c r="N59" s="48">
        <v>173</v>
      </c>
      <c r="O59" s="48">
        <v>2.6</v>
      </c>
      <c r="P59" s="48">
        <v>0</v>
      </c>
      <c r="Q59" s="48">
        <v>0.06</v>
      </c>
      <c r="R59" s="49">
        <v>1.6</v>
      </c>
    </row>
    <row r="60" spans="1:18" ht="14.4" x14ac:dyDescent="0.3">
      <c r="A60" s="15"/>
      <c r="B60" s="8"/>
      <c r="C60" s="50"/>
      <c r="D60" s="45">
        <v>256</v>
      </c>
      <c r="E60" s="52" t="s">
        <v>28</v>
      </c>
      <c r="F60" s="47" t="s">
        <v>67</v>
      </c>
      <c r="G60" s="48">
        <v>200</v>
      </c>
      <c r="H60" s="48">
        <v>7.4</v>
      </c>
      <c r="I60" s="48">
        <v>6.6</v>
      </c>
      <c r="J60" s="48">
        <v>39.4</v>
      </c>
      <c r="K60" s="48">
        <v>246</v>
      </c>
      <c r="L60" s="49">
        <v>16</v>
      </c>
      <c r="M60" s="48">
        <v>10</v>
      </c>
      <c r="N60" s="48">
        <v>60</v>
      </c>
      <c r="O60" s="48">
        <v>1.4</v>
      </c>
      <c r="P60" s="48">
        <v>42</v>
      </c>
      <c r="Q60" s="48">
        <v>0.08</v>
      </c>
      <c r="R60" s="49">
        <v>0</v>
      </c>
    </row>
    <row r="61" spans="1:18" ht="14.4" x14ac:dyDescent="0.3">
      <c r="A61" s="15"/>
      <c r="B61" s="8"/>
      <c r="C61" s="50"/>
      <c r="D61" s="45">
        <v>486</v>
      </c>
      <c r="E61" s="52" t="s">
        <v>29</v>
      </c>
      <c r="F61" s="67" t="s">
        <v>86</v>
      </c>
      <c r="G61" s="68">
        <v>200</v>
      </c>
      <c r="H61" s="68">
        <v>0.1</v>
      </c>
      <c r="I61" s="68">
        <v>0.1</v>
      </c>
      <c r="J61" s="68">
        <v>11.1</v>
      </c>
      <c r="K61" s="68">
        <v>46</v>
      </c>
      <c r="L61" s="49">
        <v>13.5</v>
      </c>
      <c r="M61" s="48">
        <v>5.9</v>
      </c>
      <c r="N61" s="48">
        <v>8</v>
      </c>
      <c r="O61" s="48">
        <v>1.1599999999999999</v>
      </c>
      <c r="P61" s="48">
        <v>0</v>
      </c>
      <c r="Q61" s="48">
        <v>0.02</v>
      </c>
      <c r="R61" s="49">
        <v>3.3</v>
      </c>
    </row>
    <row r="62" spans="1:18" ht="14.4" x14ac:dyDescent="0.3">
      <c r="A62" s="15"/>
      <c r="B62" s="8"/>
      <c r="C62" s="50"/>
      <c r="D62" s="45">
        <v>573</v>
      </c>
      <c r="E62" s="52" t="s">
        <v>30</v>
      </c>
      <c r="F62" s="47" t="s">
        <v>39</v>
      </c>
      <c r="G62" s="48">
        <v>50</v>
      </c>
      <c r="H62" s="48">
        <v>3.8</v>
      </c>
      <c r="I62" s="48">
        <v>0.4</v>
      </c>
      <c r="J62" s="48">
        <v>24.6</v>
      </c>
      <c r="K62" s="48">
        <v>117</v>
      </c>
      <c r="L62" s="49">
        <v>10</v>
      </c>
      <c r="M62" s="48">
        <v>7</v>
      </c>
      <c r="N62" s="48">
        <v>32.5</v>
      </c>
      <c r="O62" s="48">
        <v>0.55000000000000004</v>
      </c>
      <c r="P62" s="48">
        <v>0</v>
      </c>
      <c r="Q62" s="48">
        <v>0.05</v>
      </c>
      <c r="R62" s="49">
        <v>0</v>
      </c>
    </row>
    <row r="63" spans="1:18" ht="14.4" x14ac:dyDescent="0.3">
      <c r="A63" s="15"/>
      <c r="B63" s="8"/>
      <c r="C63" s="50"/>
      <c r="D63" s="45">
        <v>575</v>
      </c>
      <c r="E63" s="52" t="s">
        <v>31</v>
      </c>
      <c r="F63" s="47" t="s">
        <v>40</v>
      </c>
      <c r="G63" s="48">
        <v>30</v>
      </c>
      <c r="H63" s="48">
        <v>2.04</v>
      </c>
      <c r="I63" s="48">
        <v>0.39</v>
      </c>
      <c r="J63" s="48">
        <v>11.94</v>
      </c>
      <c r="K63" s="48">
        <v>59.4</v>
      </c>
      <c r="L63" s="49">
        <v>14.1</v>
      </c>
      <c r="M63" s="48">
        <v>14.1</v>
      </c>
      <c r="N63" s="48">
        <v>47.1</v>
      </c>
      <c r="O63" s="48">
        <v>1.17</v>
      </c>
      <c r="P63" s="48">
        <v>0</v>
      </c>
      <c r="Q63" s="48">
        <v>0.05</v>
      </c>
      <c r="R63" s="49">
        <v>0</v>
      </c>
    </row>
    <row r="64" spans="1:18" ht="15" customHeight="1" x14ac:dyDescent="0.3">
      <c r="A64" s="15"/>
      <c r="B64" s="8"/>
      <c r="C64" s="50"/>
      <c r="D64" s="45"/>
      <c r="E64" s="51"/>
      <c r="F64" s="47"/>
      <c r="G64" s="48"/>
      <c r="H64" s="48"/>
      <c r="I64" s="48"/>
      <c r="J64" s="48"/>
      <c r="K64" s="48"/>
      <c r="L64" s="49"/>
      <c r="M64" s="48"/>
      <c r="N64" s="48"/>
      <c r="O64" s="48"/>
      <c r="P64" s="48"/>
      <c r="Q64" s="48"/>
      <c r="R64" s="49"/>
    </row>
    <row r="65" spans="1:18" ht="14.4" x14ac:dyDescent="0.3">
      <c r="A65" s="15"/>
      <c r="B65" s="8"/>
      <c r="C65" s="50"/>
      <c r="D65" s="45"/>
      <c r="E65" s="51"/>
      <c r="F65" s="47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9"/>
    </row>
    <row r="66" spans="1:18" ht="14.4" x14ac:dyDescent="0.3">
      <c r="A66" s="16"/>
      <c r="B66" s="10"/>
      <c r="C66" s="53"/>
      <c r="D66" s="53"/>
      <c r="E66" s="54" t="s">
        <v>32</v>
      </c>
      <c r="F66" s="55"/>
      <c r="G66" s="56">
        <f>SUM(G57:G65)</f>
        <v>680</v>
      </c>
      <c r="H66" s="56">
        <f t="shared" ref="H66" si="12">SUM(H57:H65)</f>
        <v>30.34</v>
      </c>
      <c r="I66" s="56">
        <f t="shared" ref="I66" si="13">SUM(I57:I65)</f>
        <v>28.590000000000003</v>
      </c>
      <c r="J66" s="56">
        <f t="shared" ref="J66" si="14">SUM(J57:J65)</f>
        <v>95.539999999999992</v>
      </c>
      <c r="K66" s="56">
        <f t="shared" ref="K66:R66" si="15">SUM(K57:K65)</f>
        <v>760.4</v>
      </c>
      <c r="L66" s="56">
        <f t="shared" si="15"/>
        <v>85.6</v>
      </c>
      <c r="M66" s="56">
        <f t="shared" si="15"/>
        <v>82</v>
      </c>
      <c r="N66" s="56">
        <f t="shared" si="15"/>
        <v>371.6</v>
      </c>
      <c r="O66" s="56">
        <f t="shared" si="15"/>
        <v>7.5799999999999992</v>
      </c>
      <c r="P66" s="56">
        <f t="shared" si="15"/>
        <v>42</v>
      </c>
      <c r="Q66" s="56">
        <f t="shared" si="15"/>
        <v>0.34</v>
      </c>
      <c r="R66" s="57">
        <f t="shared" si="15"/>
        <v>13.7</v>
      </c>
    </row>
    <row r="67" spans="1:18" ht="15.75" customHeight="1" thickBot="1" x14ac:dyDescent="0.3">
      <c r="A67" s="20">
        <f>A47</f>
        <v>1</v>
      </c>
      <c r="B67" s="21">
        <f>B47</f>
        <v>3</v>
      </c>
      <c r="C67" s="73" t="s">
        <v>4</v>
      </c>
      <c r="D67" s="74"/>
      <c r="E67" s="75"/>
      <c r="F67" s="59"/>
      <c r="G67" s="60">
        <f>G56+G66</f>
        <v>1160</v>
      </c>
      <c r="H67" s="60">
        <f t="shared" ref="H67" si="16">H56+H66</f>
        <v>55.010000000000005</v>
      </c>
      <c r="I67" s="60">
        <f t="shared" ref="I67" si="17">I56+I66</f>
        <v>56.83</v>
      </c>
      <c r="J67" s="60">
        <f t="shared" ref="J67" si="18">J56+J66</f>
        <v>147.88</v>
      </c>
      <c r="K67" s="60">
        <f t="shared" ref="K67:R67" si="19">K56+K66</f>
        <v>1320.8</v>
      </c>
      <c r="L67" s="60">
        <f t="shared" si="19"/>
        <v>295.60000000000002</v>
      </c>
      <c r="M67" s="60">
        <f t="shared" si="19"/>
        <v>143.4</v>
      </c>
      <c r="N67" s="60">
        <f t="shared" si="19"/>
        <v>633.6</v>
      </c>
      <c r="O67" s="60">
        <f t="shared" si="19"/>
        <v>10.59</v>
      </c>
      <c r="P67" s="60">
        <f t="shared" si="19"/>
        <v>89.9</v>
      </c>
      <c r="Q67" s="60">
        <f t="shared" si="19"/>
        <v>0.54</v>
      </c>
      <c r="R67" s="61">
        <f t="shared" si="19"/>
        <v>15.2</v>
      </c>
    </row>
    <row r="68" spans="1:18" ht="14.4" x14ac:dyDescent="0.3">
      <c r="A68" s="13">
        <v>1</v>
      </c>
      <c r="B68" s="14">
        <v>4</v>
      </c>
      <c r="C68" s="44" t="s">
        <v>19</v>
      </c>
      <c r="D68" s="45">
        <v>234</v>
      </c>
      <c r="E68" s="46" t="s">
        <v>20</v>
      </c>
      <c r="F68" s="47" t="s">
        <v>77</v>
      </c>
      <c r="G68" s="48">
        <v>250</v>
      </c>
      <c r="H68" s="48">
        <v>6.9</v>
      </c>
      <c r="I68" s="48">
        <v>8.27</v>
      </c>
      <c r="J68" s="48">
        <v>28.4</v>
      </c>
      <c r="K68" s="48">
        <v>216.1</v>
      </c>
      <c r="L68" s="49">
        <v>154.30000000000001</v>
      </c>
      <c r="M68" s="48">
        <v>54.2</v>
      </c>
      <c r="N68" s="48">
        <v>201.5</v>
      </c>
      <c r="O68" s="48">
        <v>1.21</v>
      </c>
      <c r="P68" s="48">
        <v>41.5</v>
      </c>
      <c r="Q68" s="48">
        <v>0.16</v>
      </c>
      <c r="R68" s="49">
        <v>1.4</v>
      </c>
    </row>
    <row r="69" spans="1:18" ht="14.4" x14ac:dyDescent="0.3">
      <c r="A69" s="15"/>
      <c r="B69" s="8"/>
      <c r="C69" s="50"/>
      <c r="D69" s="45"/>
      <c r="E69" s="51"/>
      <c r="F69" s="47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9"/>
    </row>
    <row r="70" spans="1:18" ht="14.4" x14ac:dyDescent="0.3">
      <c r="A70" s="15"/>
      <c r="B70" s="8"/>
      <c r="C70" s="50"/>
      <c r="D70" s="45"/>
      <c r="E70" s="51"/>
      <c r="F70" s="47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9"/>
    </row>
    <row r="71" spans="1:18" ht="14.4" x14ac:dyDescent="0.3">
      <c r="A71" s="15"/>
      <c r="B71" s="8"/>
      <c r="C71" s="50"/>
      <c r="D71" s="45">
        <v>457</v>
      </c>
      <c r="E71" s="52" t="s">
        <v>21</v>
      </c>
      <c r="F71" s="47" t="s">
        <v>41</v>
      </c>
      <c r="G71" s="48">
        <v>200</v>
      </c>
      <c r="H71" s="48">
        <v>0.2</v>
      </c>
      <c r="I71" s="48">
        <v>0.1</v>
      </c>
      <c r="J71" s="48">
        <v>9.3000000000000007</v>
      </c>
      <c r="K71" s="48">
        <v>38</v>
      </c>
      <c r="L71" s="49">
        <v>5.0999999999999996</v>
      </c>
      <c r="M71" s="48">
        <v>4.2</v>
      </c>
      <c r="N71" s="48">
        <v>7.7</v>
      </c>
      <c r="O71" s="48">
        <v>0.82</v>
      </c>
      <c r="P71" s="48">
        <v>0</v>
      </c>
      <c r="Q71" s="48">
        <v>0</v>
      </c>
      <c r="R71" s="49">
        <v>0</v>
      </c>
    </row>
    <row r="72" spans="1:18" ht="14.4" x14ac:dyDescent="0.3">
      <c r="A72" s="15"/>
      <c r="B72" s="8"/>
      <c r="C72" s="50"/>
      <c r="D72" s="45">
        <v>573</v>
      </c>
      <c r="E72" s="52" t="s">
        <v>22</v>
      </c>
      <c r="F72" s="47" t="s">
        <v>39</v>
      </c>
      <c r="G72" s="48">
        <v>50</v>
      </c>
      <c r="H72" s="48">
        <v>3.8</v>
      </c>
      <c r="I72" s="48">
        <v>0.4</v>
      </c>
      <c r="J72" s="48">
        <v>24.6</v>
      </c>
      <c r="K72" s="48">
        <v>117</v>
      </c>
      <c r="L72" s="49">
        <v>10</v>
      </c>
      <c r="M72" s="48">
        <v>7</v>
      </c>
      <c r="N72" s="48">
        <v>32.5</v>
      </c>
      <c r="O72" s="48">
        <v>0.55000000000000004</v>
      </c>
      <c r="P72" s="48">
        <v>0</v>
      </c>
      <c r="Q72" s="48">
        <v>0.05</v>
      </c>
      <c r="R72" s="49">
        <v>0</v>
      </c>
    </row>
    <row r="73" spans="1:18" ht="14.4" x14ac:dyDescent="0.3">
      <c r="A73" s="15"/>
      <c r="B73" s="8"/>
      <c r="C73" s="50"/>
      <c r="D73" s="45"/>
      <c r="E73" s="52" t="s">
        <v>23</v>
      </c>
      <c r="F73" s="47"/>
      <c r="G73" s="48"/>
      <c r="H73" s="48"/>
      <c r="I73" s="48"/>
      <c r="J73" s="48"/>
      <c r="K73" s="48"/>
      <c r="L73" s="49"/>
      <c r="M73" s="48"/>
      <c r="N73" s="48"/>
      <c r="O73" s="48"/>
      <c r="P73" s="48"/>
      <c r="Q73" s="48"/>
      <c r="R73" s="49"/>
    </row>
    <row r="74" spans="1:18" ht="15" customHeight="1" x14ac:dyDescent="0.3">
      <c r="A74" s="15"/>
      <c r="B74" s="8"/>
      <c r="C74" s="50"/>
      <c r="D74" s="45">
        <v>575</v>
      </c>
      <c r="E74" s="51" t="s">
        <v>47</v>
      </c>
      <c r="F74" s="47" t="s">
        <v>40</v>
      </c>
      <c r="G74" s="48">
        <v>30</v>
      </c>
      <c r="H74" s="48">
        <v>2.04</v>
      </c>
      <c r="I74" s="48">
        <v>0.39</v>
      </c>
      <c r="J74" s="48">
        <v>11.94</v>
      </c>
      <c r="K74" s="48">
        <v>59.4</v>
      </c>
      <c r="L74" s="49">
        <v>14.1</v>
      </c>
      <c r="M74" s="48">
        <v>14.1</v>
      </c>
      <c r="N74" s="48">
        <v>47.1</v>
      </c>
      <c r="O74" s="48">
        <v>1.17</v>
      </c>
      <c r="P74" s="48">
        <v>0</v>
      </c>
      <c r="Q74" s="48">
        <v>0.05</v>
      </c>
      <c r="R74" s="49">
        <v>0</v>
      </c>
    </row>
    <row r="75" spans="1:18" ht="14.4" x14ac:dyDescent="0.3">
      <c r="A75" s="15"/>
      <c r="B75" s="8"/>
      <c r="C75" s="50"/>
      <c r="D75" s="45">
        <v>267</v>
      </c>
      <c r="E75" s="71"/>
      <c r="F75" s="71" t="s">
        <v>87</v>
      </c>
      <c r="G75" s="72">
        <v>50</v>
      </c>
      <c r="H75" s="72">
        <v>5.0999999999999996</v>
      </c>
      <c r="I75" s="72">
        <v>4.5999999999999996</v>
      </c>
      <c r="J75" s="72">
        <v>0.3</v>
      </c>
      <c r="K75" s="72">
        <v>63</v>
      </c>
      <c r="L75" s="49">
        <v>27.5</v>
      </c>
      <c r="M75" s="48">
        <v>6</v>
      </c>
      <c r="N75" s="48">
        <v>96</v>
      </c>
      <c r="O75" s="48">
        <v>1.25</v>
      </c>
      <c r="P75" s="48">
        <v>0.15</v>
      </c>
      <c r="Q75" s="48">
        <v>4.71</v>
      </c>
      <c r="R75" s="49">
        <v>0.09</v>
      </c>
    </row>
    <row r="76" spans="1:18" ht="14.4" x14ac:dyDescent="0.3">
      <c r="A76" s="15"/>
      <c r="B76" s="8"/>
      <c r="C76" s="50"/>
      <c r="D76" s="45"/>
      <c r="E76" s="51"/>
      <c r="F76" s="47"/>
      <c r="G76" s="48"/>
      <c r="H76" s="48"/>
      <c r="I76" s="48"/>
      <c r="J76" s="48"/>
      <c r="K76" s="48"/>
      <c r="L76" s="49"/>
      <c r="M76" s="48"/>
      <c r="N76" s="48"/>
      <c r="O76" s="48"/>
      <c r="P76" s="48"/>
      <c r="Q76" s="48"/>
      <c r="R76" s="49"/>
    </row>
    <row r="77" spans="1:18" ht="14.4" x14ac:dyDescent="0.3">
      <c r="A77" s="16"/>
      <c r="B77" s="10"/>
      <c r="C77" s="53"/>
      <c r="D77" s="53"/>
      <c r="E77" s="54" t="s">
        <v>32</v>
      </c>
      <c r="F77" s="55"/>
      <c r="G77" s="56">
        <f t="shared" ref="G77:R77" si="20">SUM(G68:G76)</f>
        <v>580</v>
      </c>
      <c r="H77" s="56">
        <f t="shared" si="20"/>
        <v>18.04</v>
      </c>
      <c r="I77" s="56">
        <f t="shared" si="20"/>
        <v>13.76</v>
      </c>
      <c r="J77" s="56">
        <f t="shared" si="20"/>
        <v>74.540000000000006</v>
      </c>
      <c r="K77" s="56">
        <f t="shared" si="20"/>
        <v>493.5</v>
      </c>
      <c r="L77" s="56">
        <f t="shared" si="20"/>
        <v>211</v>
      </c>
      <c r="M77" s="56">
        <f t="shared" si="20"/>
        <v>85.5</v>
      </c>
      <c r="N77" s="56">
        <f t="shared" si="20"/>
        <v>384.8</v>
      </c>
      <c r="O77" s="56">
        <f t="shared" si="20"/>
        <v>5</v>
      </c>
      <c r="P77" s="56">
        <f t="shared" si="20"/>
        <v>41.65</v>
      </c>
      <c r="Q77" s="56">
        <f t="shared" si="20"/>
        <v>4.97</v>
      </c>
      <c r="R77" s="57">
        <f t="shared" si="20"/>
        <v>1.49</v>
      </c>
    </row>
    <row r="78" spans="1:18" ht="14.4" x14ac:dyDescent="0.3">
      <c r="A78" s="17">
        <f>A68</f>
        <v>1</v>
      </c>
      <c r="B78" s="6">
        <f>B68</f>
        <v>4</v>
      </c>
      <c r="C78" s="58" t="s">
        <v>24</v>
      </c>
      <c r="D78" s="45">
        <v>5</v>
      </c>
      <c r="E78" s="52" t="s">
        <v>25</v>
      </c>
      <c r="F78" s="67" t="s">
        <v>88</v>
      </c>
      <c r="G78" s="68">
        <v>100</v>
      </c>
      <c r="H78" s="68">
        <v>1</v>
      </c>
      <c r="I78" s="68">
        <v>6</v>
      </c>
      <c r="J78" s="68">
        <v>3.1</v>
      </c>
      <c r="K78" s="68">
        <v>70</v>
      </c>
      <c r="L78" s="49">
        <v>36</v>
      </c>
      <c r="M78" s="48">
        <v>21</v>
      </c>
      <c r="N78" s="48">
        <v>45</v>
      </c>
      <c r="O78" s="48">
        <v>1.37</v>
      </c>
      <c r="P78" s="48">
        <v>0</v>
      </c>
      <c r="Q78" s="48">
        <v>0.03</v>
      </c>
      <c r="R78" s="49">
        <v>4.5</v>
      </c>
    </row>
    <row r="79" spans="1:18" ht="14.4" x14ac:dyDescent="0.3">
      <c r="A79" s="15"/>
      <c r="B79" s="8"/>
      <c r="C79" s="50"/>
      <c r="D79" s="45"/>
      <c r="E79" s="52" t="s">
        <v>26</v>
      </c>
      <c r="F79" s="47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9"/>
    </row>
    <row r="80" spans="1:18" ht="14.4" x14ac:dyDescent="0.3">
      <c r="A80" s="15"/>
      <c r="B80" s="8"/>
      <c r="C80" s="50"/>
      <c r="D80" s="45" t="s">
        <v>58</v>
      </c>
      <c r="E80" s="52" t="s">
        <v>27</v>
      </c>
      <c r="F80" s="47" t="s">
        <v>57</v>
      </c>
      <c r="G80" s="48">
        <v>150</v>
      </c>
      <c r="H80" s="48">
        <v>17.34</v>
      </c>
      <c r="I80" s="48">
        <v>12.67</v>
      </c>
      <c r="J80" s="48">
        <v>10.51</v>
      </c>
      <c r="K80" s="48">
        <v>225.85</v>
      </c>
      <c r="L80" s="49">
        <v>29</v>
      </c>
      <c r="M80" s="48">
        <v>16</v>
      </c>
      <c r="N80" s="48">
        <v>347</v>
      </c>
      <c r="O80" s="48">
        <v>7.35</v>
      </c>
      <c r="P80" s="48">
        <v>53.18</v>
      </c>
      <c r="Q80" s="48">
        <v>0.09</v>
      </c>
      <c r="R80" s="49">
        <v>2.5</v>
      </c>
    </row>
    <row r="81" spans="1:18" ht="14.4" x14ac:dyDescent="0.3">
      <c r="A81" s="15"/>
      <c r="B81" s="8"/>
      <c r="C81" s="50"/>
      <c r="D81" s="45">
        <v>377</v>
      </c>
      <c r="E81" s="52" t="s">
        <v>28</v>
      </c>
      <c r="F81" s="47" t="s">
        <v>43</v>
      </c>
      <c r="G81" s="48">
        <v>200</v>
      </c>
      <c r="H81" s="48">
        <v>5.4</v>
      </c>
      <c r="I81" s="48">
        <v>8</v>
      </c>
      <c r="J81" s="48">
        <v>11.6</v>
      </c>
      <c r="K81" s="48">
        <v>140</v>
      </c>
      <c r="L81" s="49">
        <v>50</v>
      </c>
      <c r="M81" s="48">
        <v>32</v>
      </c>
      <c r="N81" s="48">
        <v>98</v>
      </c>
      <c r="O81" s="48">
        <v>1.1000000000000001</v>
      </c>
      <c r="P81" s="48">
        <v>40</v>
      </c>
      <c r="Q81" s="48">
        <v>0.16</v>
      </c>
      <c r="R81" s="49">
        <v>4.8</v>
      </c>
    </row>
    <row r="82" spans="1:18" ht="14.4" x14ac:dyDescent="0.3">
      <c r="A82" s="15"/>
      <c r="B82" s="8"/>
      <c r="C82" s="50"/>
      <c r="D82" s="45">
        <v>459</v>
      </c>
      <c r="E82" s="52" t="s">
        <v>29</v>
      </c>
      <c r="F82" s="67" t="s">
        <v>46</v>
      </c>
      <c r="G82" s="68">
        <v>200</v>
      </c>
      <c r="H82" s="68">
        <v>0.3</v>
      </c>
      <c r="I82" s="68">
        <v>0.1</v>
      </c>
      <c r="J82" s="68">
        <v>9.5</v>
      </c>
      <c r="K82" s="68">
        <v>40</v>
      </c>
      <c r="L82" s="49">
        <v>111.3</v>
      </c>
      <c r="M82" s="48">
        <v>22.3</v>
      </c>
      <c r="N82" s="48">
        <v>91.1</v>
      </c>
      <c r="O82" s="48">
        <v>0.65</v>
      </c>
      <c r="P82" s="48">
        <v>19</v>
      </c>
      <c r="Q82" s="48">
        <v>0.03</v>
      </c>
      <c r="R82" s="49">
        <v>0.7</v>
      </c>
    </row>
    <row r="83" spans="1:18" ht="14.4" x14ac:dyDescent="0.3">
      <c r="A83" s="15"/>
      <c r="B83" s="8"/>
      <c r="C83" s="50"/>
      <c r="D83" s="45">
        <v>573</v>
      </c>
      <c r="E83" s="52" t="s">
        <v>30</v>
      </c>
      <c r="F83" s="47" t="s">
        <v>39</v>
      </c>
      <c r="G83" s="48">
        <v>50</v>
      </c>
      <c r="H83" s="48">
        <v>3.8</v>
      </c>
      <c r="I83" s="48">
        <v>0.4</v>
      </c>
      <c r="J83" s="48">
        <v>24.6</v>
      </c>
      <c r="K83" s="48">
        <v>117</v>
      </c>
      <c r="L83" s="49">
        <v>10</v>
      </c>
      <c r="M83" s="48">
        <v>7</v>
      </c>
      <c r="N83" s="48">
        <v>32.5</v>
      </c>
      <c r="O83" s="48">
        <v>0.55000000000000004</v>
      </c>
      <c r="P83" s="48">
        <v>0</v>
      </c>
      <c r="Q83" s="48">
        <v>0.05</v>
      </c>
      <c r="R83" s="49">
        <v>0</v>
      </c>
    </row>
    <row r="84" spans="1:18" ht="15" customHeight="1" x14ac:dyDescent="0.3">
      <c r="A84" s="15"/>
      <c r="B84" s="8"/>
      <c r="C84" s="50"/>
      <c r="D84" s="45">
        <v>575</v>
      </c>
      <c r="E84" s="52" t="s">
        <v>31</v>
      </c>
      <c r="F84" s="47" t="s">
        <v>40</v>
      </c>
      <c r="G84" s="48">
        <v>30</v>
      </c>
      <c r="H84" s="48">
        <v>2.04</v>
      </c>
      <c r="I84" s="48">
        <v>0.39</v>
      </c>
      <c r="J84" s="48">
        <v>11.94</v>
      </c>
      <c r="K84" s="48">
        <v>59.4</v>
      </c>
      <c r="L84" s="49">
        <v>14.1</v>
      </c>
      <c r="M84" s="48">
        <v>14.1</v>
      </c>
      <c r="N84" s="48">
        <v>47.1</v>
      </c>
      <c r="O84" s="48">
        <v>1.17</v>
      </c>
      <c r="P84" s="48">
        <v>0</v>
      </c>
      <c r="Q84" s="48">
        <v>0.05</v>
      </c>
      <c r="R84" s="49">
        <v>0</v>
      </c>
    </row>
    <row r="85" spans="1:18" ht="14.4" x14ac:dyDescent="0.3">
      <c r="A85" s="15"/>
      <c r="B85" s="8"/>
      <c r="C85" s="50"/>
      <c r="D85" s="45">
        <v>72</v>
      </c>
      <c r="E85" s="51" t="s">
        <v>49</v>
      </c>
      <c r="F85" s="47" t="s">
        <v>42</v>
      </c>
      <c r="G85" s="48">
        <v>45</v>
      </c>
      <c r="H85" s="48">
        <v>1.6</v>
      </c>
      <c r="I85" s="48">
        <v>3.8</v>
      </c>
      <c r="J85" s="48">
        <v>23.4</v>
      </c>
      <c r="K85" s="48">
        <v>134</v>
      </c>
      <c r="L85" s="49">
        <v>8</v>
      </c>
      <c r="M85" s="48">
        <v>4</v>
      </c>
      <c r="N85" s="48">
        <v>16</v>
      </c>
      <c r="O85" s="48">
        <v>0.5</v>
      </c>
      <c r="P85" s="48">
        <v>20</v>
      </c>
      <c r="Q85" s="48">
        <v>0.02</v>
      </c>
      <c r="R85" s="49">
        <v>0.1</v>
      </c>
    </row>
    <row r="86" spans="1:18" ht="14.4" x14ac:dyDescent="0.3">
      <c r="A86" s="15"/>
      <c r="B86" s="8"/>
      <c r="C86" s="50"/>
      <c r="D86" s="45"/>
      <c r="E86" s="51"/>
      <c r="F86" s="47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9"/>
    </row>
    <row r="87" spans="1:18" ht="14.4" x14ac:dyDescent="0.3">
      <c r="A87" s="16"/>
      <c r="B87" s="10"/>
      <c r="C87" s="53"/>
      <c r="D87" s="53"/>
      <c r="E87" s="54" t="s">
        <v>32</v>
      </c>
      <c r="F87" s="55"/>
      <c r="G87" s="56">
        <f>SUM(G78:G86)</f>
        <v>775</v>
      </c>
      <c r="H87" s="56">
        <f t="shared" ref="H87" si="21">SUM(H78:H86)</f>
        <v>31.480000000000004</v>
      </c>
      <c r="I87" s="56">
        <f t="shared" ref="I87" si="22">SUM(I78:I86)</f>
        <v>31.360000000000003</v>
      </c>
      <c r="J87" s="56">
        <f t="shared" ref="J87" si="23">SUM(J78:J86)</f>
        <v>94.65</v>
      </c>
      <c r="K87" s="56">
        <f t="shared" ref="K87:R87" si="24">SUM(K78:K86)</f>
        <v>786.25</v>
      </c>
      <c r="L87" s="56">
        <f t="shared" si="24"/>
        <v>258.39999999999998</v>
      </c>
      <c r="M87" s="56">
        <f t="shared" si="24"/>
        <v>116.39999999999999</v>
      </c>
      <c r="N87" s="56">
        <f t="shared" si="24"/>
        <v>676.7</v>
      </c>
      <c r="O87" s="56">
        <f t="shared" si="24"/>
        <v>12.69</v>
      </c>
      <c r="P87" s="56">
        <f t="shared" si="24"/>
        <v>132.18</v>
      </c>
      <c r="Q87" s="56">
        <f t="shared" si="24"/>
        <v>0.43000000000000005</v>
      </c>
      <c r="R87" s="57">
        <f t="shared" si="24"/>
        <v>12.6</v>
      </c>
    </row>
    <row r="88" spans="1:18" ht="15.75" customHeight="1" thickBot="1" x14ac:dyDescent="0.3">
      <c r="A88" s="20">
        <f>A68</f>
        <v>1</v>
      </c>
      <c r="B88" s="21">
        <f>B68</f>
        <v>4</v>
      </c>
      <c r="C88" s="73" t="s">
        <v>4</v>
      </c>
      <c r="D88" s="74"/>
      <c r="E88" s="75"/>
      <c r="F88" s="59"/>
      <c r="G88" s="60">
        <f>G77+G87</f>
        <v>1355</v>
      </c>
      <c r="H88" s="60">
        <f t="shared" ref="H88" si="25">H77+H87</f>
        <v>49.52</v>
      </c>
      <c r="I88" s="60">
        <f t="shared" ref="I88" si="26">I77+I87</f>
        <v>45.120000000000005</v>
      </c>
      <c r="J88" s="60">
        <f t="shared" ref="J88" si="27">J77+J87</f>
        <v>169.19</v>
      </c>
      <c r="K88" s="60">
        <f t="shared" ref="K88:R88" si="28">K77+K87</f>
        <v>1279.75</v>
      </c>
      <c r="L88" s="60">
        <f t="shared" si="28"/>
        <v>469.4</v>
      </c>
      <c r="M88" s="60">
        <f t="shared" si="28"/>
        <v>201.89999999999998</v>
      </c>
      <c r="N88" s="60">
        <f t="shared" si="28"/>
        <v>1061.5</v>
      </c>
      <c r="O88" s="60">
        <f t="shared" si="28"/>
        <v>17.689999999999998</v>
      </c>
      <c r="P88" s="60">
        <f t="shared" si="28"/>
        <v>173.83</v>
      </c>
      <c r="Q88" s="60">
        <f t="shared" si="28"/>
        <v>5.3999999999999995</v>
      </c>
      <c r="R88" s="61">
        <f t="shared" si="28"/>
        <v>14.09</v>
      </c>
    </row>
    <row r="89" spans="1:18" ht="14.4" x14ac:dyDescent="0.3">
      <c r="A89" s="13">
        <v>1</v>
      </c>
      <c r="B89" s="14">
        <v>5</v>
      </c>
      <c r="C89" s="44" t="s">
        <v>19</v>
      </c>
      <c r="D89" s="45">
        <v>235</v>
      </c>
      <c r="E89" s="46" t="s">
        <v>20</v>
      </c>
      <c r="F89" s="47" t="s">
        <v>70</v>
      </c>
      <c r="G89" s="48">
        <v>250</v>
      </c>
      <c r="H89" s="48">
        <v>7.2</v>
      </c>
      <c r="I89" s="48">
        <v>7.2</v>
      </c>
      <c r="J89" s="48">
        <v>34.9</v>
      </c>
      <c r="K89" s="48">
        <v>233.7</v>
      </c>
      <c r="L89" s="49">
        <v>128.5</v>
      </c>
      <c r="M89" s="48">
        <v>45.6</v>
      </c>
      <c r="N89" s="48">
        <v>178.3</v>
      </c>
      <c r="O89" s="48">
        <v>1.17</v>
      </c>
      <c r="P89" s="48">
        <v>38.04</v>
      </c>
      <c r="Q89" s="48">
        <v>0.18</v>
      </c>
      <c r="R89" s="49">
        <v>1.2</v>
      </c>
    </row>
    <row r="90" spans="1:18" ht="14.4" x14ac:dyDescent="0.3">
      <c r="A90" s="15"/>
      <c r="B90" s="8"/>
      <c r="C90" s="50"/>
      <c r="D90" s="45"/>
      <c r="E90" s="51"/>
      <c r="F90" s="47"/>
      <c r="G90" s="48"/>
      <c r="H90" s="48"/>
      <c r="I90" s="48"/>
      <c r="J90" s="48"/>
      <c r="K90" s="48"/>
      <c r="L90" s="49"/>
      <c r="M90" s="48"/>
      <c r="N90" s="48"/>
      <c r="O90" s="48"/>
      <c r="P90" s="48"/>
      <c r="Q90" s="48"/>
      <c r="R90" s="49"/>
    </row>
    <row r="91" spans="1:18" ht="14.4" x14ac:dyDescent="0.3">
      <c r="A91" s="15"/>
      <c r="B91" s="8"/>
      <c r="C91" s="50"/>
      <c r="D91" s="45"/>
      <c r="E91" s="51"/>
      <c r="F91" s="47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9"/>
    </row>
    <row r="92" spans="1:18" ht="14.4" x14ac:dyDescent="0.3">
      <c r="A92" s="15"/>
      <c r="B92" s="8"/>
      <c r="C92" s="50"/>
      <c r="D92" s="45">
        <v>460</v>
      </c>
      <c r="E92" s="52" t="s">
        <v>21</v>
      </c>
      <c r="F92" s="47" t="s">
        <v>74</v>
      </c>
      <c r="G92" s="48">
        <v>200</v>
      </c>
      <c r="H92" s="48">
        <v>1.6</v>
      </c>
      <c r="I92" s="48">
        <v>1.3</v>
      </c>
      <c r="J92" s="48">
        <v>11.5</v>
      </c>
      <c r="K92" s="48">
        <v>64</v>
      </c>
      <c r="L92" s="49">
        <v>59.1</v>
      </c>
      <c r="M92" s="48">
        <v>10.5</v>
      </c>
      <c r="N92" s="48">
        <v>45.9</v>
      </c>
      <c r="O92" s="48">
        <v>0.87</v>
      </c>
      <c r="P92" s="48">
        <v>9.5</v>
      </c>
      <c r="Q92" s="48">
        <v>0.02</v>
      </c>
      <c r="R92" s="49">
        <v>0.3</v>
      </c>
    </row>
    <row r="93" spans="1:18" ht="14.4" x14ac:dyDescent="0.3">
      <c r="A93" s="15"/>
      <c r="B93" s="8"/>
      <c r="C93" s="50"/>
      <c r="D93" s="45">
        <v>573</v>
      </c>
      <c r="E93" s="52" t="s">
        <v>22</v>
      </c>
      <c r="F93" s="47" t="s">
        <v>39</v>
      </c>
      <c r="G93" s="48">
        <v>50</v>
      </c>
      <c r="H93" s="48">
        <v>3.8</v>
      </c>
      <c r="I93" s="48">
        <v>0.4</v>
      </c>
      <c r="J93" s="48">
        <v>24.6</v>
      </c>
      <c r="K93" s="48">
        <v>117</v>
      </c>
      <c r="L93" s="49">
        <v>10</v>
      </c>
      <c r="M93" s="48">
        <v>7</v>
      </c>
      <c r="N93" s="48">
        <v>32.5</v>
      </c>
      <c r="O93" s="48">
        <v>0.55000000000000004</v>
      </c>
      <c r="P93" s="48">
        <v>0</v>
      </c>
      <c r="Q93" s="48">
        <v>0.05</v>
      </c>
      <c r="R93" s="49">
        <v>0</v>
      </c>
    </row>
    <row r="94" spans="1:18" ht="14.4" x14ac:dyDescent="0.3">
      <c r="A94" s="15"/>
      <c r="B94" s="8"/>
      <c r="C94" s="50"/>
      <c r="D94" s="45"/>
      <c r="E94" s="52" t="s">
        <v>23</v>
      </c>
      <c r="F94" s="47"/>
      <c r="G94" s="48"/>
      <c r="H94" s="48"/>
      <c r="I94" s="48"/>
      <c r="J94" s="48"/>
      <c r="K94" s="48"/>
      <c r="L94" s="49"/>
      <c r="M94" s="48"/>
      <c r="N94" s="48"/>
      <c r="O94" s="48"/>
      <c r="P94" s="48"/>
      <c r="Q94" s="48"/>
      <c r="R94" s="49"/>
    </row>
    <row r="95" spans="1:18" ht="15" customHeight="1" x14ac:dyDescent="0.3">
      <c r="A95" s="15"/>
      <c r="B95" s="8"/>
      <c r="C95" s="50"/>
      <c r="D95" s="45">
        <v>575</v>
      </c>
      <c r="E95" s="51" t="s">
        <v>47</v>
      </c>
      <c r="F95" s="47" t="s">
        <v>40</v>
      </c>
      <c r="G95" s="48">
        <v>30</v>
      </c>
      <c r="H95" s="48">
        <v>2.04</v>
      </c>
      <c r="I95" s="48">
        <v>0.39</v>
      </c>
      <c r="J95" s="48">
        <v>11.94</v>
      </c>
      <c r="K95" s="48">
        <v>59.4</v>
      </c>
      <c r="L95" s="49">
        <v>14.1</v>
      </c>
      <c r="M95" s="48">
        <v>14.1</v>
      </c>
      <c r="N95" s="48">
        <v>47.1</v>
      </c>
      <c r="O95" s="48">
        <v>1.17</v>
      </c>
      <c r="P95" s="48">
        <v>0</v>
      </c>
      <c r="Q95" s="48">
        <v>0.05</v>
      </c>
      <c r="R95" s="49">
        <v>0</v>
      </c>
    </row>
    <row r="96" spans="1:18" ht="14.4" x14ac:dyDescent="0.3">
      <c r="A96" s="15"/>
      <c r="B96" s="8"/>
      <c r="C96" s="50"/>
      <c r="D96" s="45"/>
      <c r="E96" s="51"/>
      <c r="F96" s="47"/>
      <c r="G96" s="48"/>
      <c r="H96" s="48"/>
      <c r="I96" s="48"/>
      <c r="J96" s="48"/>
      <c r="K96" s="48"/>
      <c r="L96" s="49"/>
      <c r="M96" s="48"/>
      <c r="N96" s="48"/>
      <c r="O96" s="48"/>
      <c r="P96" s="48"/>
      <c r="Q96" s="48"/>
      <c r="R96" s="49"/>
    </row>
    <row r="97" spans="1:18" ht="14.4" x14ac:dyDescent="0.3">
      <c r="A97" s="16"/>
      <c r="B97" s="10"/>
      <c r="C97" s="53"/>
      <c r="D97" s="53"/>
      <c r="E97" s="54" t="s">
        <v>32</v>
      </c>
      <c r="F97" s="55"/>
      <c r="G97" s="56">
        <f>SUM(G89:G96)</f>
        <v>530</v>
      </c>
      <c r="H97" s="56">
        <f t="shared" ref="H97" si="29">SUM(H89:H96)</f>
        <v>14.64</v>
      </c>
      <c r="I97" s="56">
        <f t="shared" ref="I97" si="30">SUM(I89:I96)</f>
        <v>9.2900000000000009</v>
      </c>
      <c r="J97" s="56">
        <f t="shared" ref="J97" si="31">SUM(J89:J96)</f>
        <v>82.94</v>
      </c>
      <c r="K97" s="56">
        <f t="shared" ref="K97:R97" si="32">SUM(K89:K96)</f>
        <v>474.09999999999997</v>
      </c>
      <c r="L97" s="56">
        <f t="shared" si="32"/>
        <v>211.7</v>
      </c>
      <c r="M97" s="56">
        <f t="shared" si="32"/>
        <v>77.2</v>
      </c>
      <c r="N97" s="56">
        <f t="shared" si="32"/>
        <v>303.80000000000007</v>
      </c>
      <c r="O97" s="56">
        <f t="shared" si="32"/>
        <v>3.76</v>
      </c>
      <c r="P97" s="56">
        <f t="shared" si="32"/>
        <v>47.54</v>
      </c>
      <c r="Q97" s="56">
        <f t="shared" si="32"/>
        <v>0.3</v>
      </c>
      <c r="R97" s="57">
        <f t="shared" si="32"/>
        <v>1.5</v>
      </c>
    </row>
    <row r="98" spans="1:18" ht="14.4" x14ac:dyDescent="0.3">
      <c r="A98" s="17">
        <f>A89</f>
        <v>1</v>
      </c>
      <c r="B98" s="6">
        <f>B89</f>
        <v>5</v>
      </c>
      <c r="C98" s="58" t="s">
        <v>24</v>
      </c>
      <c r="D98" s="45">
        <v>14</v>
      </c>
      <c r="E98" s="52" t="s">
        <v>25</v>
      </c>
      <c r="F98" s="67" t="s">
        <v>81</v>
      </c>
      <c r="G98" s="68">
        <v>100</v>
      </c>
      <c r="H98" s="68">
        <v>0.7</v>
      </c>
      <c r="I98" s="68">
        <v>6</v>
      </c>
      <c r="J98" s="68">
        <v>1.8</v>
      </c>
      <c r="K98" s="68">
        <v>64</v>
      </c>
      <c r="L98" s="49">
        <v>27</v>
      </c>
      <c r="M98" s="48">
        <v>24</v>
      </c>
      <c r="N98" s="48">
        <v>107</v>
      </c>
      <c r="O98" s="48">
        <v>0.82</v>
      </c>
      <c r="P98" s="48">
        <v>5.2</v>
      </c>
      <c r="Q98" s="48">
        <v>0.08</v>
      </c>
      <c r="R98" s="49">
        <v>9.6999999999999993</v>
      </c>
    </row>
    <row r="99" spans="1:18" ht="14.4" x14ac:dyDescent="0.3">
      <c r="A99" s="15"/>
      <c r="B99" s="8"/>
      <c r="C99" s="50"/>
      <c r="D99" s="45">
        <v>328</v>
      </c>
      <c r="E99" s="52" t="s">
        <v>26</v>
      </c>
      <c r="F99" s="47" t="s">
        <v>44</v>
      </c>
      <c r="G99" s="48">
        <v>250</v>
      </c>
      <c r="H99" s="48">
        <v>18.8</v>
      </c>
      <c r="I99" s="48">
        <v>14.3</v>
      </c>
      <c r="J99" s="48">
        <v>25.8</v>
      </c>
      <c r="K99" s="48">
        <v>307</v>
      </c>
      <c r="L99" s="49">
        <v>38.75</v>
      </c>
      <c r="M99" s="48">
        <v>67.5</v>
      </c>
      <c r="N99" s="48">
        <v>261.2</v>
      </c>
      <c r="O99" s="48">
        <v>4.2</v>
      </c>
      <c r="P99" s="48">
        <v>30</v>
      </c>
      <c r="Q99" s="48">
        <v>0.22</v>
      </c>
      <c r="R99" s="49">
        <v>18.75</v>
      </c>
    </row>
    <row r="100" spans="1:18" ht="14.4" x14ac:dyDescent="0.3">
      <c r="A100" s="15"/>
      <c r="B100" s="8"/>
      <c r="C100" s="50"/>
      <c r="D100" s="45"/>
      <c r="E100" s="52" t="s">
        <v>27</v>
      </c>
      <c r="F100" s="47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9"/>
    </row>
    <row r="101" spans="1:18" ht="14.4" x14ac:dyDescent="0.3">
      <c r="A101" s="15"/>
      <c r="B101" s="8"/>
      <c r="C101" s="50"/>
      <c r="D101" s="45"/>
      <c r="E101" s="52" t="s">
        <v>28</v>
      </c>
      <c r="F101" s="47"/>
      <c r="G101" s="48"/>
      <c r="H101" s="48"/>
      <c r="I101" s="48"/>
      <c r="J101" s="48"/>
      <c r="K101" s="48"/>
      <c r="L101" s="49"/>
      <c r="M101" s="48"/>
      <c r="N101" s="48"/>
      <c r="O101" s="48"/>
      <c r="P101" s="48"/>
      <c r="Q101" s="48"/>
      <c r="R101" s="49"/>
    </row>
    <row r="102" spans="1:18" ht="14.4" x14ac:dyDescent="0.3">
      <c r="A102" s="15"/>
      <c r="B102" s="8"/>
      <c r="C102" s="50"/>
      <c r="D102" s="45">
        <v>486</v>
      </c>
      <c r="E102" s="52" t="s">
        <v>29</v>
      </c>
      <c r="F102" s="47" t="s">
        <v>45</v>
      </c>
      <c r="G102" s="48">
        <v>200</v>
      </c>
      <c r="H102" s="48">
        <v>0.1</v>
      </c>
      <c r="I102" s="48">
        <v>0.1</v>
      </c>
      <c r="J102" s="48">
        <v>11.1</v>
      </c>
      <c r="K102" s="48">
        <v>46</v>
      </c>
      <c r="L102" s="49">
        <v>3.4</v>
      </c>
      <c r="M102" s="48">
        <v>1.7</v>
      </c>
      <c r="N102" s="48">
        <v>2.1</v>
      </c>
      <c r="O102" s="48">
        <v>0.46</v>
      </c>
      <c r="P102" s="48">
        <v>0</v>
      </c>
      <c r="Q102" s="48">
        <v>0.01</v>
      </c>
      <c r="R102" s="49">
        <v>0.6</v>
      </c>
    </row>
    <row r="103" spans="1:18" ht="14.4" x14ac:dyDescent="0.3">
      <c r="A103" s="15"/>
      <c r="B103" s="8"/>
      <c r="C103" s="50"/>
      <c r="D103" s="45">
        <v>573</v>
      </c>
      <c r="E103" s="52" t="s">
        <v>30</v>
      </c>
      <c r="F103" s="47" t="s">
        <v>39</v>
      </c>
      <c r="G103" s="48">
        <v>50</v>
      </c>
      <c r="H103" s="48">
        <v>3.8</v>
      </c>
      <c r="I103" s="48">
        <v>0.4</v>
      </c>
      <c r="J103" s="48">
        <v>24.6</v>
      </c>
      <c r="K103" s="48">
        <v>117</v>
      </c>
      <c r="L103" s="49">
        <v>10</v>
      </c>
      <c r="M103" s="48">
        <v>7</v>
      </c>
      <c r="N103" s="48">
        <v>32.5</v>
      </c>
      <c r="O103" s="48">
        <v>0.55000000000000004</v>
      </c>
      <c r="P103" s="48">
        <v>0</v>
      </c>
      <c r="Q103" s="48">
        <v>0.05</v>
      </c>
      <c r="R103" s="49">
        <v>0</v>
      </c>
    </row>
    <row r="104" spans="1:18" ht="15" customHeight="1" x14ac:dyDescent="0.3">
      <c r="A104" s="15"/>
      <c r="B104" s="8"/>
      <c r="C104" s="50"/>
      <c r="D104" s="45">
        <v>575</v>
      </c>
      <c r="E104" s="52" t="s">
        <v>31</v>
      </c>
      <c r="F104" s="47" t="s">
        <v>40</v>
      </c>
      <c r="G104" s="48">
        <v>30</v>
      </c>
      <c r="H104" s="48">
        <v>2.04</v>
      </c>
      <c r="I104" s="48">
        <v>0.39</v>
      </c>
      <c r="J104" s="48">
        <v>11.94</v>
      </c>
      <c r="K104" s="48">
        <v>59.4</v>
      </c>
      <c r="L104" s="49">
        <v>14.1</v>
      </c>
      <c r="M104" s="48">
        <v>14.1</v>
      </c>
      <c r="N104" s="48">
        <v>47.1</v>
      </c>
      <c r="O104" s="48">
        <v>1.17</v>
      </c>
      <c r="P104" s="48">
        <v>0</v>
      </c>
      <c r="Q104" s="48">
        <v>0.05</v>
      </c>
      <c r="R104" s="49">
        <v>0</v>
      </c>
    </row>
    <row r="105" spans="1:18" ht="14.4" x14ac:dyDescent="0.3">
      <c r="A105" s="15"/>
      <c r="B105" s="8"/>
      <c r="C105" s="50"/>
      <c r="D105" s="45"/>
      <c r="E105" s="51"/>
      <c r="F105" s="47"/>
      <c r="G105" s="48"/>
      <c r="H105" s="48"/>
      <c r="I105" s="48"/>
      <c r="J105" s="48"/>
      <c r="K105" s="48"/>
      <c r="L105" s="49"/>
      <c r="M105" s="48"/>
      <c r="N105" s="48"/>
      <c r="O105" s="48"/>
      <c r="P105" s="48"/>
      <c r="Q105" s="48"/>
      <c r="R105" s="49"/>
    </row>
    <row r="106" spans="1:18" ht="14.4" x14ac:dyDescent="0.3">
      <c r="A106" s="15"/>
      <c r="B106" s="8"/>
      <c r="C106" s="50"/>
      <c r="D106" s="45"/>
      <c r="E106" s="51"/>
      <c r="F106" s="47"/>
      <c r="G106" s="48"/>
      <c r="H106" s="48"/>
      <c r="I106" s="48"/>
      <c r="J106" s="48"/>
      <c r="K106" s="48"/>
      <c r="L106" s="49"/>
      <c r="M106" s="48"/>
      <c r="N106" s="48"/>
      <c r="O106" s="48"/>
      <c r="P106" s="48"/>
      <c r="Q106" s="48"/>
      <c r="R106" s="49"/>
    </row>
    <row r="107" spans="1:18" ht="14.4" x14ac:dyDescent="0.3">
      <c r="A107" s="16"/>
      <c r="B107" s="10"/>
      <c r="C107" s="53"/>
      <c r="D107" s="53"/>
      <c r="E107" s="54" t="s">
        <v>32</v>
      </c>
      <c r="F107" s="55"/>
      <c r="G107" s="56">
        <f>SUM(G98:G106)</f>
        <v>630</v>
      </c>
      <c r="H107" s="56">
        <f t="shared" ref="H107" si="33">SUM(H98:H106)</f>
        <v>25.44</v>
      </c>
      <c r="I107" s="56">
        <f t="shared" ref="I107" si="34">SUM(I98:I106)</f>
        <v>21.19</v>
      </c>
      <c r="J107" s="56">
        <f t="shared" ref="J107" si="35">SUM(J98:J106)</f>
        <v>75.240000000000009</v>
      </c>
      <c r="K107" s="56">
        <f t="shared" ref="K107:R107" si="36">SUM(K98:K106)</f>
        <v>593.4</v>
      </c>
      <c r="L107" s="56">
        <f t="shared" si="36"/>
        <v>93.25</v>
      </c>
      <c r="M107" s="56">
        <f t="shared" si="36"/>
        <v>114.3</v>
      </c>
      <c r="N107" s="56">
        <f t="shared" si="36"/>
        <v>449.90000000000003</v>
      </c>
      <c r="O107" s="56">
        <f t="shared" si="36"/>
        <v>7.2</v>
      </c>
      <c r="P107" s="56">
        <f t="shared" si="36"/>
        <v>35.200000000000003</v>
      </c>
      <c r="Q107" s="56">
        <f t="shared" si="36"/>
        <v>0.41</v>
      </c>
      <c r="R107" s="57">
        <f t="shared" si="36"/>
        <v>29.05</v>
      </c>
    </row>
    <row r="108" spans="1:18" ht="15.75" customHeight="1" thickBot="1" x14ac:dyDescent="0.3">
      <c r="A108" s="20">
        <f>A89</f>
        <v>1</v>
      </c>
      <c r="B108" s="21">
        <f>B89</f>
        <v>5</v>
      </c>
      <c r="C108" s="73" t="s">
        <v>4</v>
      </c>
      <c r="D108" s="74"/>
      <c r="E108" s="75"/>
      <c r="F108" s="59"/>
      <c r="G108" s="60">
        <f>G97+G107</f>
        <v>1160</v>
      </c>
      <c r="H108" s="60">
        <f t="shared" ref="H108" si="37">H97+H107</f>
        <v>40.08</v>
      </c>
      <c r="I108" s="60">
        <f t="shared" ref="I108" si="38">I97+I107</f>
        <v>30.480000000000004</v>
      </c>
      <c r="J108" s="60">
        <f t="shared" ref="J108" si="39">J97+J107</f>
        <v>158.18</v>
      </c>
      <c r="K108" s="60">
        <f t="shared" ref="K108:R108" si="40">K97+K107</f>
        <v>1067.5</v>
      </c>
      <c r="L108" s="60">
        <f t="shared" si="40"/>
        <v>304.95</v>
      </c>
      <c r="M108" s="60">
        <f t="shared" si="40"/>
        <v>191.5</v>
      </c>
      <c r="N108" s="60">
        <f t="shared" si="40"/>
        <v>753.7</v>
      </c>
      <c r="O108" s="60">
        <f t="shared" si="40"/>
        <v>10.96</v>
      </c>
      <c r="P108" s="60">
        <f t="shared" si="40"/>
        <v>82.740000000000009</v>
      </c>
      <c r="Q108" s="60">
        <f t="shared" si="40"/>
        <v>0.71</v>
      </c>
      <c r="R108" s="61">
        <f t="shared" si="40"/>
        <v>30.55</v>
      </c>
    </row>
    <row r="109" spans="1:18" ht="14.4" x14ac:dyDescent="0.3">
      <c r="A109" s="13">
        <v>2</v>
      </c>
      <c r="B109" s="14">
        <v>1</v>
      </c>
      <c r="C109" s="44" t="s">
        <v>19</v>
      </c>
      <c r="D109" s="45">
        <v>236</v>
      </c>
      <c r="E109" s="46" t="s">
        <v>20</v>
      </c>
      <c r="F109" s="47" t="s">
        <v>75</v>
      </c>
      <c r="G109" s="48">
        <v>250</v>
      </c>
      <c r="H109" s="48">
        <v>5</v>
      </c>
      <c r="I109" s="48">
        <v>6.3</v>
      </c>
      <c r="J109" s="48">
        <v>31.3</v>
      </c>
      <c r="K109" s="48">
        <v>202.9</v>
      </c>
      <c r="L109" s="49">
        <v>125</v>
      </c>
      <c r="M109" s="48">
        <v>28.8</v>
      </c>
      <c r="N109" s="48">
        <v>136.30000000000001</v>
      </c>
      <c r="O109" s="48">
        <v>0.13</v>
      </c>
      <c r="P109" s="48">
        <v>38.799999999999997</v>
      </c>
      <c r="Q109" s="48">
        <v>0.05</v>
      </c>
      <c r="R109" s="49">
        <v>1.3</v>
      </c>
    </row>
    <row r="110" spans="1:18" ht="14.4" x14ac:dyDescent="0.3">
      <c r="A110" s="15"/>
      <c r="B110" s="8"/>
      <c r="C110" s="50"/>
      <c r="D110" s="45"/>
      <c r="E110" s="51"/>
      <c r="F110" s="47"/>
      <c r="G110" s="48"/>
      <c r="H110" s="48"/>
      <c r="I110" s="48"/>
      <c r="J110" s="48"/>
      <c r="K110" s="48"/>
      <c r="L110" s="49"/>
      <c r="M110" s="48"/>
      <c r="N110" s="48"/>
      <c r="O110" s="48"/>
      <c r="P110" s="48"/>
      <c r="Q110" s="48"/>
      <c r="R110" s="49"/>
    </row>
    <row r="111" spans="1:18" ht="14.4" x14ac:dyDescent="0.3">
      <c r="A111" s="15"/>
      <c r="B111" s="8"/>
      <c r="C111" s="50"/>
      <c r="D111" s="45"/>
      <c r="E111" s="51"/>
      <c r="F111" s="47"/>
      <c r="G111" s="48"/>
      <c r="H111" s="48"/>
      <c r="I111" s="48"/>
      <c r="J111" s="48"/>
      <c r="K111" s="48"/>
      <c r="L111" s="49"/>
      <c r="M111" s="48"/>
      <c r="N111" s="48"/>
      <c r="O111" s="48"/>
      <c r="P111" s="48"/>
      <c r="Q111" s="48"/>
      <c r="R111" s="49"/>
    </row>
    <row r="112" spans="1:18" ht="15" customHeight="1" x14ac:dyDescent="0.3">
      <c r="A112" s="15"/>
      <c r="B112" s="8"/>
      <c r="C112" s="50"/>
      <c r="D112" s="45"/>
      <c r="E112" s="51"/>
      <c r="F112" s="47"/>
      <c r="G112" s="48"/>
      <c r="H112" s="48"/>
      <c r="I112" s="48"/>
      <c r="J112" s="48"/>
      <c r="K112" s="48"/>
      <c r="L112" s="49"/>
      <c r="M112" s="48"/>
      <c r="N112" s="48"/>
      <c r="O112" s="48"/>
      <c r="P112" s="48"/>
      <c r="Q112" s="48"/>
      <c r="R112" s="49"/>
    </row>
    <row r="113" spans="1:18" ht="14.4" x14ac:dyDescent="0.3">
      <c r="A113" s="15"/>
      <c r="B113" s="8"/>
      <c r="C113" s="50"/>
      <c r="D113" s="45">
        <v>464</v>
      </c>
      <c r="E113" s="52" t="s">
        <v>21</v>
      </c>
      <c r="F113" s="47" t="s">
        <v>72</v>
      </c>
      <c r="G113" s="48">
        <v>200</v>
      </c>
      <c r="H113" s="48">
        <v>1.4</v>
      </c>
      <c r="I113" s="48">
        <v>1.2</v>
      </c>
      <c r="J113" s="48">
        <v>11.4</v>
      </c>
      <c r="K113" s="48">
        <v>63</v>
      </c>
      <c r="L113" s="49">
        <v>54.3</v>
      </c>
      <c r="M113" s="48">
        <v>6.3</v>
      </c>
      <c r="N113" s="48">
        <v>38.299999999999997</v>
      </c>
      <c r="O113" s="48">
        <v>7.0000000000000007E-2</v>
      </c>
      <c r="P113" s="48">
        <v>9.5</v>
      </c>
      <c r="Q113" s="48">
        <v>0.02</v>
      </c>
      <c r="R113" s="49">
        <v>0.3</v>
      </c>
    </row>
    <row r="114" spans="1:18" ht="14.4" x14ac:dyDescent="0.3">
      <c r="A114" s="15"/>
      <c r="B114" s="8"/>
      <c r="C114" s="50"/>
      <c r="D114" s="45">
        <v>573</v>
      </c>
      <c r="E114" s="52" t="s">
        <v>22</v>
      </c>
      <c r="F114" s="47" t="s">
        <v>39</v>
      </c>
      <c r="G114" s="48">
        <v>50</v>
      </c>
      <c r="H114" s="48">
        <v>3.8</v>
      </c>
      <c r="I114" s="48">
        <v>0.4</v>
      </c>
      <c r="J114" s="48">
        <v>24.6</v>
      </c>
      <c r="K114" s="48">
        <v>117</v>
      </c>
      <c r="L114" s="49">
        <v>10</v>
      </c>
      <c r="M114" s="48">
        <v>7</v>
      </c>
      <c r="N114" s="48">
        <v>32.5</v>
      </c>
      <c r="O114" s="48">
        <v>0.55000000000000004</v>
      </c>
      <c r="P114" s="48">
        <v>0</v>
      </c>
      <c r="Q114" s="48">
        <v>0.05</v>
      </c>
      <c r="R114" s="49">
        <v>0</v>
      </c>
    </row>
    <row r="115" spans="1:18" ht="14.4" x14ac:dyDescent="0.3">
      <c r="A115" s="15"/>
      <c r="B115" s="8"/>
      <c r="C115" s="50"/>
      <c r="D115" s="45"/>
      <c r="E115" s="52" t="s">
        <v>23</v>
      </c>
      <c r="F115" s="47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9"/>
    </row>
    <row r="116" spans="1:18" ht="14.4" x14ac:dyDescent="0.3">
      <c r="A116" s="15"/>
      <c r="B116" s="8"/>
      <c r="C116" s="50"/>
      <c r="D116" s="45">
        <v>575</v>
      </c>
      <c r="E116" s="51" t="s">
        <v>48</v>
      </c>
      <c r="F116" s="47" t="s">
        <v>40</v>
      </c>
      <c r="G116" s="48">
        <v>30</v>
      </c>
      <c r="H116" s="48">
        <v>2.04</v>
      </c>
      <c r="I116" s="48">
        <v>0.39</v>
      </c>
      <c r="J116" s="48">
        <v>11.94</v>
      </c>
      <c r="K116" s="48">
        <v>59.4</v>
      </c>
      <c r="L116" s="49">
        <v>14.1</v>
      </c>
      <c r="M116" s="48">
        <v>14.1</v>
      </c>
      <c r="N116" s="48">
        <v>47.1</v>
      </c>
      <c r="O116" s="48">
        <v>1.17</v>
      </c>
      <c r="P116" s="48">
        <v>0</v>
      </c>
      <c r="Q116" s="48">
        <v>0.05</v>
      </c>
      <c r="R116" s="49">
        <v>0</v>
      </c>
    </row>
    <row r="117" spans="1:18" ht="14.4" x14ac:dyDescent="0.3">
      <c r="A117" s="15"/>
      <c r="B117" s="8"/>
      <c r="C117" s="50"/>
      <c r="D117" s="45"/>
      <c r="E117" s="51"/>
      <c r="F117" s="47"/>
      <c r="G117" s="48"/>
      <c r="H117" s="48"/>
      <c r="I117" s="48"/>
      <c r="J117" s="48"/>
      <c r="K117" s="48"/>
      <c r="L117" s="49"/>
      <c r="M117" s="48"/>
      <c r="N117" s="48"/>
      <c r="O117" s="48"/>
      <c r="P117" s="48"/>
      <c r="Q117" s="48"/>
      <c r="R117" s="49"/>
    </row>
    <row r="118" spans="1:18" ht="14.4" x14ac:dyDescent="0.3">
      <c r="A118" s="16"/>
      <c r="B118" s="10"/>
      <c r="C118" s="53"/>
      <c r="D118" s="53"/>
      <c r="E118" s="54" t="s">
        <v>32</v>
      </c>
      <c r="F118" s="55"/>
      <c r="G118" s="56">
        <f>SUM(G109:G117)</f>
        <v>530</v>
      </c>
      <c r="H118" s="56">
        <f t="shared" ref="H118:Q118" si="41">SUM(H109:H117)</f>
        <v>12.239999999999998</v>
      </c>
      <c r="I118" s="56">
        <f t="shared" si="41"/>
        <v>8.2900000000000009</v>
      </c>
      <c r="J118" s="56">
        <f t="shared" si="41"/>
        <v>79.240000000000009</v>
      </c>
      <c r="K118" s="56">
        <f t="shared" si="41"/>
        <v>442.29999999999995</v>
      </c>
      <c r="L118" s="56">
        <f t="shared" si="41"/>
        <v>203.4</v>
      </c>
      <c r="M118" s="56">
        <f t="shared" si="41"/>
        <v>56.2</v>
      </c>
      <c r="N118" s="56">
        <f t="shared" si="41"/>
        <v>254.20000000000002</v>
      </c>
      <c r="O118" s="56">
        <f t="shared" si="41"/>
        <v>1.92</v>
      </c>
      <c r="P118" s="56">
        <f t="shared" si="41"/>
        <v>48.3</v>
      </c>
      <c r="Q118" s="56">
        <f t="shared" si="41"/>
        <v>0.17</v>
      </c>
      <c r="R118" s="57">
        <f t="shared" ref="R118" si="42">SUM(R109:R117)</f>
        <v>1.6</v>
      </c>
    </row>
    <row r="119" spans="1:18" ht="14.4" x14ac:dyDescent="0.3">
      <c r="A119" s="17">
        <f>A109</f>
        <v>2</v>
      </c>
      <c r="B119" s="6">
        <f>B109</f>
        <v>1</v>
      </c>
      <c r="C119" s="58" t="s">
        <v>24</v>
      </c>
      <c r="D119" s="45">
        <v>17</v>
      </c>
      <c r="E119" s="52" t="s">
        <v>25</v>
      </c>
      <c r="F119" s="67" t="s">
        <v>83</v>
      </c>
      <c r="G119" s="68">
        <v>100</v>
      </c>
      <c r="H119" s="68">
        <v>1</v>
      </c>
      <c r="I119" s="68">
        <v>6.2</v>
      </c>
      <c r="J119" s="68">
        <v>3.6</v>
      </c>
      <c r="K119" s="68">
        <v>74</v>
      </c>
      <c r="L119" s="49">
        <v>23</v>
      </c>
      <c r="M119" s="48">
        <v>18</v>
      </c>
      <c r="N119" s="48">
        <v>42</v>
      </c>
      <c r="O119" s="48">
        <v>0.79</v>
      </c>
      <c r="P119" s="48">
        <v>0</v>
      </c>
      <c r="Q119" s="48">
        <v>0.04</v>
      </c>
      <c r="R119" s="49">
        <v>6.2</v>
      </c>
    </row>
    <row r="120" spans="1:18" ht="14.4" x14ac:dyDescent="0.3">
      <c r="A120" s="15"/>
      <c r="B120" s="8"/>
      <c r="C120" s="50"/>
      <c r="D120" s="45"/>
      <c r="E120" s="52" t="s">
        <v>26</v>
      </c>
      <c r="F120" s="47"/>
      <c r="G120" s="48"/>
      <c r="H120" s="48"/>
      <c r="I120" s="48"/>
      <c r="J120" s="48"/>
      <c r="K120" s="48"/>
      <c r="L120" s="49"/>
      <c r="M120" s="48"/>
      <c r="N120" s="48"/>
      <c r="O120" s="48"/>
      <c r="P120" s="48"/>
      <c r="Q120" s="48"/>
      <c r="R120" s="49"/>
    </row>
    <row r="121" spans="1:18" ht="14.4" x14ac:dyDescent="0.3">
      <c r="A121" s="15"/>
      <c r="B121" s="8"/>
      <c r="C121" s="50"/>
      <c r="D121" s="45" t="s">
        <v>52</v>
      </c>
      <c r="E121" s="52" t="s">
        <v>27</v>
      </c>
      <c r="F121" s="47" t="s">
        <v>51</v>
      </c>
      <c r="G121" s="48">
        <v>150</v>
      </c>
      <c r="H121" s="48">
        <v>14.04</v>
      </c>
      <c r="I121" s="48">
        <v>8.67</v>
      </c>
      <c r="J121" s="48">
        <v>4.51</v>
      </c>
      <c r="K121" s="48">
        <v>152.44999999999999</v>
      </c>
      <c r="L121" s="49">
        <v>69</v>
      </c>
      <c r="M121" s="48">
        <v>46</v>
      </c>
      <c r="N121" s="48">
        <v>227</v>
      </c>
      <c r="O121" s="48">
        <v>0.99</v>
      </c>
      <c r="P121" s="48">
        <v>43</v>
      </c>
      <c r="Q121" s="48">
        <v>0.1</v>
      </c>
      <c r="R121" s="49">
        <v>3.3</v>
      </c>
    </row>
    <row r="122" spans="1:18" ht="14.4" x14ac:dyDescent="0.3">
      <c r="A122" s="15"/>
      <c r="B122" s="8"/>
      <c r="C122" s="50"/>
      <c r="D122" s="45">
        <v>385</v>
      </c>
      <c r="E122" s="52" t="s">
        <v>28</v>
      </c>
      <c r="F122" s="67" t="s">
        <v>89</v>
      </c>
      <c r="G122" s="68">
        <v>200</v>
      </c>
      <c r="H122" s="68">
        <v>5.0199999999999996</v>
      </c>
      <c r="I122" s="68">
        <v>7.24</v>
      </c>
      <c r="J122" s="68">
        <v>51.8</v>
      </c>
      <c r="K122" s="68">
        <v>292.39999999999998</v>
      </c>
      <c r="L122" s="49">
        <v>24.6</v>
      </c>
      <c r="M122" s="48">
        <v>41.5</v>
      </c>
      <c r="N122" s="48">
        <v>118.4</v>
      </c>
      <c r="O122" s="48">
        <v>0.56000000000000005</v>
      </c>
      <c r="P122" s="48">
        <v>0</v>
      </c>
      <c r="Q122" s="48">
        <v>0.06</v>
      </c>
      <c r="R122" s="49">
        <v>1.6</v>
      </c>
    </row>
    <row r="123" spans="1:18" ht="14.4" x14ac:dyDescent="0.3">
      <c r="A123" s="15"/>
      <c r="B123" s="8"/>
      <c r="C123" s="50"/>
      <c r="D123" s="45">
        <v>484</v>
      </c>
      <c r="E123" s="52" t="s">
        <v>29</v>
      </c>
      <c r="F123" s="47" t="s">
        <v>38</v>
      </c>
      <c r="G123" s="48">
        <v>200</v>
      </c>
      <c r="H123" s="48">
        <v>0</v>
      </c>
      <c r="I123" s="48">
        <v>0</v>
      </c>
      <c r="J123" s="48">
        <v>15</v>
      </c>
      <c r="K123" s="48">
        <v>60</v>
      </c>
      <c r="L123" s="49">
        <v>3.4</v>
      </c>
      <c r="M123" s="48">
        <v>0</v>
      </c>
      <c r="N123" s="48">
        <v>5.8</v>
      </c>
      <c r="O123" s="48">
        <v>0.02</v>
      </c>
      <c r="P123" s="48">
        <v>0</v>
      </c>
      <c r="Q123" s="48">
        <v>0</v>
      </c>
      <c r="R123" s="49">
        <v>0</v>
      </c>
    </row>
    <row r="124" spans="1:18" ht="14.4" x14ac:dyDescent="0.3">
      <c r="A124" s="15"/>
      <c r="B124" s="8"/>
      <c r="C124" s="50"/>
      <c r="D124" s="45">
        <v>573</v>
      </c>
      <c r="E124" s="52" t="s">
        <v>30</v>
      </c>
      <c r="F124" s="47" t="s">
        <v>39</v>
      </c>
      <c r="G124" s="48">
        <v>50</v>
      </c>
      <c r="H124" s="48">
        <v>3.8</v>
      </c>
      <c r="I124" s="48">
        <v>0.4</v>
      </c>
      <c r="J124" s="48">
        <v>24.6</v>
      </c>
      <c r="K124" s="48">
        <v>117</v>
      </c>
      <c r="L124" s="49">
        <v>10</v>
      </c>
      <c r="M124" s="48">
        <v>7</v>
      </c>
      <c r="N124" s="48">
        <v>32.5</v>
      </c>
      <c r="O124" s="48">
        <v>0.55000000000000004</v>
      </c>
      <c r="P124" s="48">
        <v>0</v>
      </c>
      <c r="Q124" s="48">
        <v>0.05</v>
      </c>
      <c r="R124" s="49">
        <v>0</v>
      </c>
    </row>
    <row r="125" spans="1:18" ht="14.4" x14ac:dyDescent="0.3">
      <c r="A125" s="15"/>
      <c r="B125" s="8"/>
      <c r="C125" s="50"/>
      <c r="D125" s="45">
        <v>575</v>
      </c>
      <c r="E125" s="52" t="s">
        <v>31</v>
      </c>
      <c r="F125" s="47" t="s">
        <v>40</v>
      </c>
      <c r="G125" s="48">
        <v>30</v>
      </c>
      <c r="H125" s="48">
        <v>2.04</v>
      </c>
      <c r="I125" s="48">
        <v>0.39</v>
      </c>
      <c r="J125" s="48">
        <v>11.94</v>
      </c>
      <c r="K125" s="48">
        <v>59.4</v>
      </c>
      <c r="L125" s="49">
        <v>14.1</v>
      </c>
      <c r="M125" s="48">
        <v>14.1</v>
      </c>
      <c r="N125" s="48">
        <v>47.1</v>
      </c>
      <c r="O125" s="48">
        <v>1.17</v>
      </c>
      <c r="P125" s="48">
        <v>0</v>
      </c>
      <c r="Q125" s="48">
        <v>0.05</v>
      </c>
      <c r="R125" s="49">
        <v>0</v>
      </c>
    </row>
    <row r="126" spans="1:18" ht="14.4" x14ac:dyDescent="0.3">
      <c r="A126" s="15"/>
      <c r="B126" s="8"/>
      <c r="C126" s="50"/>
      <c r="D126" s="45"/>
      <c r="E126" s="51"/>
      <c r="F126" s="47"/>
      <c r="G126" s="48"/>
      <c r="H126" s="48"/>
      <c r="I126" s="48"/>
      <c r="J126" s="48"/>
      <c r="K126" s="48"/>
      <c r="L126" s="49"/>
      <c r="M126" s="48"/>
      <c r="N126" s="48"/>
      <c r="O126" s="48"/>
      <c r="P126" s="48"/>
      <c r="Q126" s="48"/>
      <c r="R126" s="49"/>
    </row>
    <row r="127" spans="1:18" ht="14.4" x14ac:dyDescent="0.3">
      <c r="A127" s="15"/>
      <c r="B127" s="8"/>
      <c r="C127" s="50"/>
      <c r="D127" s="45"/>
      <c r="E127" s="51"/>
      <c r="F127" s="47"/>
      <c r="G127" s="48"/>
      <c r="H127" s="48"/>
      <c r="I127" s="48"/>
      <c r="J127" s="48"/>
      <c r="K127" s="48"/>
      <c r="L127" s="49"/>
      <c r="M127" s="48"/>
      <c r="N127" s="48"/>
      <c r="O127" s="48"/>
      <c r="P127" s="48"/>
      <c r="Q127" s="48"/>
      <c r="R127" s="49"/>
    </row>
    <row r="128" spans="1:18" ht="14.4" x14ac:dyDescent="0.3">
      <c r="A128" s="16"/>
      <c r="B128" s="10"/>
      <c r="C128" s="53"/>
      <c r="D128" s="53"/>
      <c r="E128" s="54" t="s">
        <v>32</v>
      </c>
      <c r="F128" s="55"/>
      <c r="G128" s="56">
        <f>SUM(G119:G127)</f>
        <v>730</v>
      </c>
      <c r="H128" s="56">
        <f t="shared" ref="H128:Q128" si="43">SUM(H119:H127)</f>
        <v>25.9</v>
      </c>
      <c r="I128" s="56">
        <f t="shared" si="43"/>
        <v>22.9</v>
      </c>
      <c r="J128" s="56">
        <f t="shared" si="43"/>
        <v>111.44999999999999</v>
      </c>
      <c r="K128" s="56">
        <f t="shared" si="43"/>
        <v>755.24999999999989</v>
      </c>
      <c r="L128" s="56">
        <f t="shared" si="43"/>
        <v>144.1</v>
      </c>
      <c r="M128" s="56">
        <f t="shared" si="43"/>
        <v>126.6</v>
      </c>
      <c r="N128" s="56">
        <f t="shared" si="43"/>
        <v>472.8</v>
      </c>
      <c r="O128" s="56">
        <f t="shared" si="43"/>
        <v>4.08</v>
      </c>
      <c r="P128" s="56">
        <f t="shared" si="43"/>
        <v>43</v>
      </c>
      <c r="Q128" s="56">
        <f t="shared" si="43"/>
        <v>0.3</v>
      </c>
      <c r="R128" s="57">
        <f t="shared" ref="R128" si="44">SUM(R119:R127)</f>
        <v>11.1</v>
      </c>
    </row>
    <row r="129" spans="1:18" ht="13.8" thickBot="1" x14ac:dyDescent="0.3">
      <c r="A129" s="20">
        <f>A109</f>
        <v>2</v>
      </c>
      <c r="B129" s="21">
        <f>B109</f>
        <v>1</v>
      </c>
      <c r="C129" s="73" t="s">
        <v>4</v>
      </c>
      <c r="D129" s="74"/>
      <c r="E129" s="75"/>
      <c r="F129" s="59"/>
      <c r="G129" s="60">
        <f>G118+G128</f>
        <v>1260</v>
      </c>
      <c r="H129" s="60">
        <f t="shared" ref="H129" si="45">H118+H128</f>
        <v>38.14</v>
      </c>
      <c r="I129" s="60">
        <f t="shared" ref="I129" si="46">I118+I128</f>
        <v>31.189999999999998</v>
      </c>
      <c r="J129" s="60">
        <f t="shared" ref="J129" si="47">J118+J128</f>
        <v>190.69</v>
      </c>
      <c r="K129" s="60">
        <f t="shared" ref="K129:R129" si="48">K118+K128</f>
        <v>1197.5499999999997</v>
      </c>
      <c r="L129" s="60">
        <f t="shared" si="48"/>
        <v>347.5</v>
      </c>
      <c r="M129" s="60">
        <f t="shared" si="48"/>
        <v>182.8</v>
      </c>
      <c r="N129" s="60">
        <f t="shared" si="48"/>
        <v>727</v>
      </c>
      <c r="O129" s="60">
        <f t="shared" si="48"/>
        <v>6</v>
      </c>
      <c r="P129" s="60">
        <f t="shared" si="48"/>
        <v>91.3</v>
      </c>
      <c r="Q129" s="60">
        <f t="shared" si="48"/>
        <v>0.47</v>
      </c>
      <c r="R129" s="61">
        <f t="shared" si="48"/>
        <v>12.7</v>
      </c>
    </row>
    <row r="130" spans="1:18" ht="14.4" x14ac:dyDescent="0.3">
      <c r="A130" s="7">
        <v>2</v>
      </c>
      <c r="B130" s="8">
        <v>2</v>
      </c>
      <c r="C130" s="44" t="s">
        <v>19</v>
      </c>
      <c r="D130" s="45">
        <v>230</v>
      </c>
      <c r="E130" s="46" t="s">
        <v>20</v>
      </c>
      <c r="F130" s="47" t="s">
        <v>71</v>
      </c>
      <c r="G130" s="48">
        <v>250</v>
      </c>
      <c r="H130" s="48">
        <v>6</v>
      </c>
      <c r="I130" s="48">
        <v>6.4</v>
      </c>
      <c r="J130" s="48">
        <v>30.4</v>
      </c>
      <c r="K130" s="48">
        <v>203.9</v>
      </c>
      <c r="L130" s="49">
        <v>133.46</v>
      </c>
      <c r="M130" s="48">
        <v>19.899999999999999</v>
      </c>
      <c r="N130" s="48">
        <v>119.4</v>
      </c>
      <c r="O130" s="48">
        <v>0.45</v>
      </c>
      <c r="P130" s="48">
        <v>39.200000000000003</v>
      </c>
      <c r="Q130" s="48">
        <v>7.0000000000000007E-2</v>
      </c>
      <c r="R130" s="49">
        <v>1.3</v>
      </c>
    </row>
    <row r="131" spans="1:18" ht="14.4" x14ac:dyDescent="0.3">
      <c r="A131" s="7"/>
      <c r="B131" s="8"/>
      <c r="C131" s="50"/>
      <c r="D131" s="45"/>
      <c r="E131" s="51"/>
      <c r="F131" s="47"/>
      <c r="G131" s="48"/>
      <c r="H131" s="48"/>
      <c r="I131" s="48"/>
      <c r="J131" s="48"/>
      <c r="K131" s="48"/>
      <c r="L131" s="49"/>
      <c r="M131" s="48"/>
      <c r="N131" s="48"/>
      <c r="O131" s="48"/>
      <c r="P131" s="48"/>
      <c r="Q131" s="48"/>
      <c r="R131" s="49"/>
    </row>
    <row r="132" spans="1:18" ht="14.4" x14ac:dyDescent="0.3">
      <c r="A132" s="7"/>
      <c r="B132" s="8"/>
      <c r="C132" s="50"/>
      <c r="D132" s="45"/>
      <c r="E132" s="51"/>
      <c r="F132" s="47"/>
      <c r="G132" s="48"/>
      <c r="H132" s="48"/>
      <c r="I132" s="48"/>
      <c r="J132" s="48"/>
      <c r="K132" s="48"/>
      <c r="L132" s="49"/>
      <c r="M132" s="48"/>
      <c r="N132" s="48"/>
      <c r="O132" s="48"/>
      <c r="P132" s="48"/>
      <c r="Q132" s="48"/>
      <c r="R132" s="49"/>
    </row>
    <row r="133" spans="1:18" ht="14.4" x14ac:dyDescent="0.3">
      <c r="A133" s="7"/>
      <c r="B133" s="8"/>
      <c r="C133" s="50"/>
      <c r="D133" s="45">
        <v>457</v>
      </c>
      <c r="E133" s="52" t="s">
        <v>21</v>
      </c>
      <c r="F133" s="47" t="s">
        <v>41</v>
      </c>
      <c r="G133" s="48">
        <v>200</v>
      </c>
      <c r="H133" s="48">
        <v>0.2</v>
      </c>
      <c r="I133" s="48">
        <v>0.1</v>
      </c>
      <c r="J133" s="48">
        <v>9.3000000000000007</v>
      </c>
      <c r="K133" s="48">
        <v>38</v>
      </c>
      <c r="L133" s="49">
        <v>5.0999999999999996</v>
      </c>
      <c r="M133" s="48">
        <v>4.2</v>
      </c>
      <c r="N133" s="48">
        <v>7.7</v>
      </c>
      <c r="O133" s="48">
        <v>0.82</v>
      </c>
      <c r="P133" s="48">
        <v>0</v>
      </c>
      <c r="Q133" s="48">
        <v>0</v>
      </c>
      <c r="R133" s="49">
        <v>0</v>
      </c>
    </row>
    <row r="134" spans="1:18" ht="14.4" x14ac:dyDescent="0.3">
      <c r="A134" s="7"/>
      <c r="B134" s="8"/>
      <c r="C134" s="50"/>
      <c r="D134" s="45">
        <v>573</v>
      </c>
      <c r="E134" s="52" t="s">
        <v>22</v>
      </c>
      <c r="F134" s="47" t="s">
        <v>39</v>
      </c>
      <c r="G134" s="48">
        <v>50</v>
      </c>
      <c r="H134" s="48">
        <v>3.8</v>
      </c>
      <c r="I134" s="48">
        <v>0.4</v>
      </c>
      <c r="J134" s="48">
        <v>24.6</v>
      </c>
      <c r="K134" s="48">
        <v>117</v>
      </c>
      <c r="L134" s="49">
        <v>10</v>
      </c>
      <c r="M134" s="48">
        <v>7</v>
      </c>
      <c r="N134" s="48">
        <v>32.5</v>
      </c>
      <c r="O134" s="48">
        <v>0.55000000000000004</v>
      </c>
      <c r="P134" s="48">
        <v>0</v>
      </c>
      <c r="Q134" s="48">
        <v>0.05</v>
      </c>
      <c r="R134" s="49">
        <v>0</v>
      </c>
    </row>
    <row r="135" spans="1:18" ht="14.4" x14ac:dyDescent="0.3">
      <c r="A135" s="7"/>
      <c r="B135" s="8"/>
      <c r="C135" s="50"/>
      <c r="D135" s="45"/>
      <c r="E135" s="52" t="s">
        <v>23</v>
      </c>
      <c r="F135" s="47"/>
      <c r="G135" s="48"/>
      <c r="H135" s="48"/>
      <c r="I135" s="48"/>
      <c r="J135" s="48"/>
      <c r="K135" s="48"/>
      <c r="L135" s="49"/>
      <c r="M135" s="48"/>
      <c r="N135" s="48"/>
      <c r="O135" s="48"/>
      <c r="P135" s="48"/>
      <c r="Q135" s="48"/>
      <c r="R135" s="49"/>
    </row>
    <row r="136" spans="1:18" ht="14.4" x14ac:dyDescent="0.3">
      <c r="A136" s="7"/>
      <c r="B136" s="8"/>
      <c r="C136" s="50"/>
      <c r="D136" s="45">
        <v>575</v>
      </c>
      <c r="E136" s="51" t="s">
        <v>48</v>
      </c>
      <c r="F136" s="47" t="s">
        <v>40</v>
      </c>
      <c r="G136" s="48">
        <v>30</v>
      </c>
      <c r="H136" s="48">
        <v>2.04</v>
      </c>
      <c r="I136" s="48">
        <v>0.39</v>
      </c>
      <c r="J136" s="48">
        <v>11.94</v>
      </c>
      <c r="K136" s="48">
        <v>59.4</v>
      </c>
      <c r="L136" s="49">
        <v>14.1</v>
      </c>
      <c r="M136" s="48">
        <v>14.1</v>
      </c>
      <c r="N136" s="48">
        <v>47.1</v>
      </c>
      <c r="O136" s="48">
        <v>1.17</v>
      </c>
      <c r="P136" s="48">
        <v>0</v>
      </c>
      <c r="Q136" s="48">
        <v>0.05</v>
      </c>
      <c r="R136" s="49">
        <v>0</v>
      </c>
    </row>
    <row r="137" spans="1:18" ht="14.4" x14ac:dyDescent="0.3">
      <c r="A137" s="7"/>
      <c r="B137" s="8"/>
      <c r="C137" s="50"/>
      <c r="D137" s="45">
        <v>267</v>
      </c>
      <c r="E137" s="71"/>
      <c r="F137" s="71" t="s">
        <v>87</v>
      </c>
      <c r="G137" s="72">
        <v>50</v>
      </c>
      <c r="H137" s="72">
        <v>5.0999999999999996</v>
      </c>
      <c r="I137" s="72">
        <v>4.5999999999999996</v>
      </c>
      <c r="J137" s="72">
        <v>0.3</v>
      </c>
      <c r="K137" s="72">
        <v>63</v>
      </c>
      <c r="L137" s="49">
        <v>27.5</v>
      </c>
      <c r="M137" s="48">
        <v>6</v>
      </c>
      <c r="N137" s="48">
        <v>96</v>
      </c>
      <c r="O137" s="48">
        <v>1.25</v>
      </c>
      <c r="P137" s="48">
        <v>0.15</v>
      </c>
      <c r="Q137" s="48">
        <v>4.71</v>
      </c>
      <c r="R137" s="49">
        <v>0.09</v>
      </c>
    </row>
    <row r="138" spans="1:18" ht="14.4" x14ac:dyDescent="0.3">
      <c r="A138" s="7"/>
      <c r="B138" s="8"/>
      <c r="C138" s="50"/>
      <c r="D138" s="45"/>
      <c r="E138" s="51"/>
      <c r="F138" s="47"/>
      <c r="G138" s="48"/>
      <c r="H138" s="48"/>
      <c r="I138" s="48"/>
      <c r="J138" s="48"/>
      <c r="K138" s="48"/>
      <c r="L138" s="49"/>
      <c r="M138" s="48"/>
      <c r="N138" s="48"/>
      <c r="O138" s="48"/>
      <c r="P138" s="48"/>
      <c r="Q138" s="48"/>
      <c r="R138" s="49"/>
    </row>
    <row r="139" spans="1:18" ht="14.4" x14ac:dyDescent="0.3">
      <c r="A139" s="9"/>
      <c r="B139" s="10"/>
      <c r="C139" s="53"/>
      <c r="D139" s="53"/>
      <c r="E139" s="54" t="s">
        <v>32</v>
      </c>
      <c r="F139" s="55"/>
      <c r="G139" s="56">
        <f t="shared" ref="G139:R139" si="49">SUM(G130:G138)</f>
        <v>580</v>
      </c>
      <c r="H139" s="56">
        <f t="shared" si="49"/>
        <v>17.14</v>
      </c>
      <c r="I139" s="56">
        <f t="shared" si="49"/>
        <v>11.89</v>
      </c>
      <c r="J139" s="56">
        <f t="shared" si="49"/>
        <v>76.540000000000006</v>
      </c>
      <c r="K139" s="56">
        <f t="shared" si="49"/>
        <v>481.29999999999995</v>
      </c>
      <c r="L139" s="56">
        <f t="shared" si="49"/>
        <v>190.16</v>
      </c>
      <c r="M139" s="56">
        <f t="shared" si="49"/>
        <v>51.199999999999996</v>
      </c>
      <c r="N139" s="56">
        <f t="shared" si="49"/>
        <v>302.70000000000005</v>
      </c>
      <c r="O139" s="56">
        <f t="shared" si="49"/>
        <v>4.24</v>
      </c>
      <c r="P139" s="56">
        <f t="shared" si="49"/>
        <v>39.35</v>
      </c>
      <c r="Q139" s="56">
        <f t="shared" si="49"/>
        <v>4.88</v>
      </c>
      <c r="R139" s="57">
        <f t="shared" si="49"/>
        <v>1.3900000000000001</v>
      </c>
    </row>
    <row r="140" spans="1:18" ht="14.4" x14ac:dyDescent="0.3">
      <c r="A140" s="6">
        <f>A130</f>
        <v>2</v>
      </c>
      <c r="B140" s="6">
        <f>B130</f>
        <v>2</v>
      </c>
      <c r="C140" s="58" t="s">
        <v>24</v>
      </c>
      <c r="D140" s="45">
        <v>18</v>
      </c>
      <c r="E140" s="52" t="s">
        <v>25</v>
      </c>
      <c r="F140" s="67" t="s">
        <v>85</v>
      </c>
      <c r="G140" s="68">
        <v>100</v>
      </c>
      <c r="H140" s="68">
        <v>1</v>
      </c>
      <c r="I140" s="68">
        <v>6.1</v>
      </c>
      <c r="J140" s="68">
        <v>3.5</v>
      </c>
      <c r="K140" s="68">
        <v>73</v>
      </c>
      <c r="L140" s="49">
        <v>14</v>
      </c>
      <c r="M140" s="48">
        <v>17</v>
      </c>
      <c r="N140" s="48">
        <v>51</v>
      </c>
      <c r="O140" s="48">
        <v>0.7</v>
      </c>
      <c r="P140" s="48">
        <v>0</v>
      </c>
      <c r="Q140" s="48">
        <v>0.08</v>
      </c>
      <c r="R140" s="49">
        <v>8.8000000000000007</v>
      </c>
    </row>
    <row r="141" spans="1:18" ht="14.4" x14ac:dyDescent="0.3">
      <c r="A141" s="7"/>
      <c r="B141" s="8"/>
      <c r="C141" s="50"/>
      <c r="D141" s="45"/>
      <c r="E141" s="52" t="s">
        <v>26</v>
      </c>
      <c r="F141" s="47"/>
      <c r="G141" s="48"/>
      <c r="H141" s="48"/>
      <c r="I141" s="48"/>
      <c r="J141" s="48"/>
      <c r="K141" s="48"/>
      <c r="L141" s="49"/>
      <c r="M141" s="48"/>
      <c r="N141" s="48"/>
      <c r="O141" s="48"/>
      <c r="P141" s="48"/>
      <c r="Q141" s="48"/>
      <c r="R141" s="49"/>
    </row>
    <row r="142" spans="1:18" ht="14.4" x14ac:dyDescent="0.3">
      <c r="A142" s="7"/>
      <c r="B142" s="8"/>
      <c r="C142" s="50"/>
      <c r="D142" s="45" t="s">
        <v>54</v>
      </c>
      <c r="E142" s="52" t="s">
        <v>27</v>
      </c>
      <c r="F142" s="47" t="s">
        <v>53</v>
      </c>
      <c r="G142" s="48">
        <v>150</v>
      </c>
      <c r="H142" s="48">
        <v>16.670000000000002</v>
      </c>
      <c r="I142" s="48">
        <v>13.64</v>
      </c>
      <c r="J142" s="48">
        <v>2.6</v>
      </c>
      <c r="K142" s="48">
        <v>199.95</v>
      </c>
      <c r="L142" s="49">
        <v>21.5</v>
      </c>
      <c r="M142" s="48">
        <v>15.85</v>
      </c>
      <c r="N142" s="48">
        <v>118.7</v>
      </c>
      <c r="O142" s="48">
        <v>1.33</v>
      </c>
      <c r="P142" s="48">
        <v>50</v>
      </c>
      <c r="Q142" s="48">
        <v>0.04</v>
      </c>
      <c r="R142" s="49">
        <v>0.4</v>
      </c>
    </row>
    <row r="143" spans="1:18" ht="14.4" x14ac:dyDescent="0.3">
      <c r="A143" s="7"/>
      <c r="B143" s="8"/>
      <c r="C143" s="50"/>
      <c r="D143" s="45">
        <v>377</v>
      </c>
      <c r="E143" s="52" t="s">
        <v>28</v>
      </c>
      <c r="F143" s="47" t="s">
        <v>43</v>
      </c>
      <c r="G143" s="48">
        <v>200</v>
      </c>
      <c r="H143" s="48">
        <v>5.4</v>
      </c>
      <c r="I143" s="48">
        <v>8</v>
      </c>
      <c r="J143" s="48">
        <v>11.6</v>
      </c>
      <c r="K143" s="48">
        <v>140</v>
      </c>
      <c r="L143" s="49">
        <v>50</v>
      </c>
      <c r="M143" s="48">
        <v>32</v>
      </c>
      <c r="N143" s="48">
        <v>98</v>
      </c>
      <c r="O143" s="48">
        <v>1.1000000000000001</v>
      </c>
      <c r="P143" s="48">
        <v>40</v>
      </c>
      <c r="Q143" s="48">
        <v>0.16</v>
      </c>
      <c r="R143" s="49">
        <v>4.8</v>
      </c>
    </row>
    <row r="144" spans="1:18" ht="14.4" x14ac:dyDescent="0.3">
      <c r="A144" s="7"/>
      <c r="B144" s="8"/>
      <c r="C144" s="50"/>
      <c r="D144" s="45">
        <v>459</v>
      </c>
      <c r="E144" s="52" t="s">
        <v>29</v>
      </c>
      <c r="F144" s="47" t="s">
        <v>46</v>
      </c>
      <c r="G144" s="48">
        <v>200</v>
      </c>
      <c r="H144" s="48">
        <v>0.3</v>
      </c>
      <c r="I144" s="48">
        <v>0.1</v>
      </c>
      <c r="J144" s="48">
        <v>9.5</v>
      </c>
      <c r="K144" s="48">
        <v>40</v>
      </c>
      <c r="L144" s="49">
        <v>7.9</v>
      </c>
      <c r="M144" s="48">
        <v>5</v>
      </c>
      <c r="N144" s="48">
        <v>9.1</v>
      </c>
      <c r="O144" s="48">
        <v>0.87</v>
      </c>
      <c r="P144" s="48">
        <v>0</v>
      </c>
      <c r="Q144" s="48">
        <v>0</v>
      </c>
      <c r="R144" s="49">
        <v>1</v>
      </c>
    </row>
    <row r="145" spans="1:18" ht="14.4" x14ac:dyDescent="0.3">
      <c r="A145" s="7"/>
      <c r="B145" s="8"/>
      <c r="C145" s="50"/>
      <c r="D145" s="45">
        <v>573</v>
      </c>
      <c r="E145" s="52" t="s">
        <v>30</v>
      </c>
      <c r="F145" s="47" t="s">
        <v>39</v>
      </c>
      <c r="G145" s="48">
        <v>50</v>
      </c>
      <c r="H145" s="48">
        <v>3.8</v>
      </c>
      <c r="I145" s="48">
        <v>0.4</v>
      </c>
      <c r="J145" s="48">
        <v>24.6</v>
      </c>
      <c r="K145" s="48">
        <v>117</v>
      </c>
      <c r="L145" s="49">
        <v>10</v>
      </c>
      <c r="M145" s="48">
        <v>7</v>
      </c>
      <c r="N145" s="48">
        <v>32.5</v>
      </c>
      <c r="O145" s="48">
        <v>0.55000000000000004</v>
      </c>
      <c r="P145" s="48">
        <v>0</v>
      </c>
      <c r="Q145" s="48">
        <v>0.05</v>
      </c>
      <c r="R145" s="49">
        <v>0</v>
      </c>
    </row>
    <row r="146" spans="1:18" ht="14.4" x14ac:dyDescent="0.3">
      <c r="A146" s="7"/>
      <c r="B146" s="8"/>
      <c r="C146" s="50"/>
      <c r="D146" s="45">
        <v>575</v>
      </c>
      <c r="E146" s="52" t="s">
        <v>31</v>
      </c>
      <c r="F146" s="47" t="s">
        <v>40</v>
      </c>
      <c r="G146" s="48">
        <v>30</v>
      </c>
      <c r="H146" s="48">
        <v>2.04</v>
      </c>
      <c r="I146" s="48">
        <v>0.39</v>
      </c>
      <c r="J146" s="48">
        <v>11.94</v>
      </c>
      <c r="K146" s="48">
        <v>59.4</v>
      </c>
      <c r="L146" s="49">
        <v>14.1</v>
      </c>
      <c r="M146" s="48">
        <v>14.1</v>
      </c>
      <c r="N146" s="48">
        <v>47.1</v>
      </c>
      <c r="O146" s="48">
        <v>1.17</v>
      </c>
      <c r="P146" s="48">
        <v>0</v>
      </c>
      <c r="Q146" s="48">
        <v>0.05</v>
      </c>
      <c r="R146" s="49">
        <v>0</v>
      </c>
    </row>
    <row r="147" spans="1:18" ht="14.4" x14ac:dyDescent="0.3">
      <c r="A147" s="7"/>
      <c r="B147" s="8"/>
      <c r="C147" s="50"/>
      <c r="D147" s="45">
        <v>577</v>
      </c>
      <c r="E147" s="51" t="s">
        <v>49</v>
      </c>
      <c r="F147" s="47" t="s">
        <v>50</v>
      </c>
      <c r="G147" s="48">
        <v>50</v>
      </c>
      <c r="H147" s="48">
        <v>8.3000000000000007</v>
      </c>
      <c r="I147" s="48">
        <v>8</v>
      </c>
      <c r="J147" s="48">
        <v>60.4</v>
      </c>
      <c r="K147" s="48">
        <v>346</v>
      </c>
      <c r="L147" s="49">
        <v>19.5</v>
      </c>
      <c r="M147" s="48">
        <v>7</v>
      </c>
      <c r="N147" s="48">
        <v>36</v>
      </c>
      <c r="O147" s="48">
        <v>0.65</v>
      </c>
      <c r="P147" s="48">
        <v>0</v>
      </c>
      <c r="Q147" s="48">
        <v>0.06</v>
      </c>
      <c r="R147" s="49">
        <v>0</v>
      </c>
    </row>
    <row r="148" spans="1:18" ht="14.4" x14ac:dyDescent="0.3">
      <c r="A148" s="7"/>
      <c r="B148" s="8"/>
      <c r="C148" s="50"/>
      <c r="D148" s="45"/>
      <c r="E148" s="51"/>
      <c r="F148" s="47"/>
      <c r="G148" s="48"/>
      <c r="H148" s="48"/>
      <c r="I148" s="48"/>
      <c r="J148" s="48"/>
      <c r="K148" s="48"/>
      <c r="L148" s="49"/>
      <c r="M148" s="48"/>
      <c r="N148" s="48"/>
      <c r="O148" s="48"/>
      <c r="P148" s="48"/>
      <c r="Q148" s="48"/>
      <c r="R148" s="49"/>
    </row>
    <row r="149" spans="1:18" ht="14.4" x14ac:dyDescent="0.3">
      <c r="A149" s="9"/>
      <c r="B149" s="10"/>
      <c r="C149" s="53"/>
      <c r="D149" s="53"/>
      <c r="E149" s="54" t="s">
        <v>32</v>
      </c>
      <c r="F149" s="55"/>
      <c r="G149" s="56">
        <f>SUM(G140:G148)</f>
        <v>780</v>
      </c>
      <c r="H149" s="56">
        <f t="shared" ref="H149:Q149" si="50">SUM(H140:H148)</f>
        <v>37.510000000000005</v>
      </c>
      <c r="I149" s="56">
        <f t="shared" si="50"/>
        <v>36.630000000000003</v>
      </c>
      <c r="J149" s="56">
        <f t="shared" si="50"/>
        <v>124.13999999999999</v>
      </c>
      <c r="K149" s="56">
        <f t="shared" si="50"/>
        <v>975.35</v>
      </c>
      <c r="L149" s="56">
        <f t="shared" si="50"/>
        <v>137</v>
      </c>
      <c r="M149" s="56">
        <f t="shared" si="50"/>
        <v>97.949999999999989</v>
      </c>
      <c r="N149" s="56">
        <f t="shared" si="50"/>
        <v>392.40000000000003</v>
      </c>
      <c r="O149" s="56">
        <f t="shared" si="50"/>
        <v>6.37</v>
      </c>
      <c r="P149" s="56">
        <f t="shared" si="50"/>
        <v>90</v>
      </c>
      <c r="Q149" s="56">
        <f t="shared" si="50"/>
        <v>0.44</v>
      </c>
      <c r="R149" s="57">
        <f t="shared" ref="R149" si="51">SUM(R140:R148)</f>
        <v>15</v>
      </c>
    </row>
    <row r="150" spans="1:18" ht="13.8" thickBot="1" x14ac:dyDescent="0.3">
      <c r="A150" s="24">
        <f>A130</f>
        <v>2</v>
      </c>
      <c r="B150" s="24">
        <f>B130</f>
        <v>2</v>
      </c>
      <c r="C150" s="73" t="s">
        <v>4</v>
      </c>
      <c r="D150" s="74"/>
      <c r="E150" s="75"/>
      <c r="F150" s="59"/>
      <c r="G150" s="60">
        <f>G139+G149</f>
        <v>1360</v>
      </c>
      <c r="H150" s="60">
        <f t="shared" ref="H150" si="52">H139+H149</f>
        <v>54.650000000000006</v>
      </c>
      <c r="I150" s="60">
        <f t="shared" ref="I150" si="53">I139+I149</f>
        <v>48.52</v>
      </c>
      <c r="J150" s="60">
        <f t="shared" ref="J150" si="54">J139+J149</f>
        <v>200.68</v>
      </c>
      <c r="K150" s="60">
        <f t="shared" ref="K150:R150" si="55">K139+K149</f>
        <v>1456.65</v>
      </c>
      <c r="L150" s="60">
        <f t="shared" si="55"/>
        <v>327.15999999999997</v>
      </c>
      <c r="M150" s="60">
        <f t="shared" si="55"/>
        <v>149.14999999999998</v>
      </c>
      <c r="N150" s="60">
        <f t="shared" si="55"/>
        <v>695.10000000000014</v>
      </c>
      <c r="O150" s="60">
        <f t="shared" si="55"/>
        <v>10.61</v>
      </c>
      <c r="P150" s="60">
        <f t="shared" si="55"/>
        <v>129.35</v>
      </c>
      <c r="Q150" s="60">
        <f t="shared" si="55"/>
        <v>5.32</v>
      </c>
      <c r="R150" s="61">
        <f t="shared" si="55"/>
        <v>16.39</v>
      </c>
    </row>
    <row r="151" spans="1:18" ht="14.4" x14ac:dyDescent="0.3">
      <c r="A151" s="13">
        <v>2</v>
      </c>
      <c r="B151" s="14">
        <v>3</v>
      </c>
      <c r="C151" s="44" t="s">
        <v>19</v>
      </c>
      <c r="D151" s="45">
        <v>268</v>
      </c>
      <c r="E151" s="46" t="s">
        <v>20</v>
      </c>
      <c r="F151" s="69" t="s">
        <v>84</v>
      </c>
      <c r="G151" s="70">
        <v>200</v>
      </c>
      <c r="H151" s="70">
        <v>17.23</v>
      </c>
      <c r="I151" s="70">
        <v>26.15</v>
      </c>
      <c r="J151" s="70">
        <v>4.3</v>
      </c>
      <c r="K151" s="70">
        <v>320</v>
      </c>
      <c r="L151" s="49">
        <v>126.8</v>
      </c>
      <c r="M151" s="48">
        <v>29.8</v>
      </c>
      <c r="N151" s="48">
        <v>136.5</v>
      </c>
      <c r="O151" s="48">
        <v>0.42</v>
      </c>
      <c r="P151" s="48">
        <v>38.4</v>
      </c>
      <c r="Q151" s="48">
        <v>0.08</v>
      </c>
      <c r="R151" s="49">
        <v>1.2</v>
      </c>
    </row>
    <row r="152" spans="1:18" ht="14.4" x14ac:dyDescent="0.3">
      <c r="A152" s="15"/>
      <c r="B152" s="8"/>
      <c r="C152" s="50"/>
      <c r="D152" s="45"/>
      <c r="E152" s="51"/>
      <c r="F152" s="47"/>
      <c r="G152" s="48"/>
      <c r="H152" s="48"/>
      <c r="I152" s="48"/>
      <c r="J152" s="48"/>
      <c r="K152" s="48"/>
      <c r="L152" s="49"/>
      <c r="M152" s="48"/>
      <c r="N152" s="48"/>
      <c r="O152" s="48"/>
      <c r="P152" s="48"/>
      <c r="Q152" s="48"/>
      <c r="R152" s="49"/>
    </row>
    <row r="153" spans="1:18" ht="14.4" x14ac:dyDescent="0.3">
      <c r="A153" s="15"/>
      <c r="B153" s="8"/>
      <c r="C153" s="50"/>
      <c r="D153" s="45"/>
      <c r="E153" s="51"/>
      <c r="F153" s="47"/>
      <c r="G153" s="48"/>
      <c r="H153" s="48"/>
      <c r="I153" s="48"/>
      <c r="J153" s="48"/>
      <c r="K153" s="48"/>
      <c r="L153" s="49"/>
      <c r="M153" s="48"/>
      <c r="N153" s="48"/>
      <c r="O153" s="48"/>
      <c r="P153" s="48"/>
      <c r="Q153" s="48"/>
      <c r="R153" s="49"/>
    </row>
    <row r="154" spans="1:18" ht="14.4" x14ac:dyDescent="0.3">
      <c r="A154" s="15"/>
      <c r="B154" s="8"/>
      <c r="C154" s="50"/>
      <c r="D154" s="45"/>
      <c r="E154" s="51"/>
      <c r="F154" s="47"/>
      <c r="G154" s="48"/>
      <c r="H154" s="48"/>
      <c r="I154" s="48"/>
      <c r="J154" s="48"/>
      <c r="K154" s="48"/>
      <c r="L154" s="49"/>
      <c r="M154" s="48"/>
      <c r="N154" s="48"/>
      <c r="O154" s="48"/>
      <c r="P154" s="48"/>
      <c r="Q154" s="48"/>
      <c r="R154" s="49"/>
    </row>
    <row r="155" spans="1:18" ht="14.4" x14ac:dyDescent="0.3">
      <c r="A155" s="15"/>
      <c r="B155" s="8"/>
      <c r="C155" s="50"/>
      <c r="D155" s="45">
        <v>462</v>
      </c>
      <c r="E155" s="52" t="s">
        <v>21</v>
      </c>
      <c r="F155" s="47" t="s">
        <v>76</v>
      </c>
      <c r="G155" s="48">
        <v>200</v>
      </c>
      <c r="H155" s="48">
        <v>3.3</v>
      </c>
      <c r="I155" s="48">
        <v>2.9</v>
      </c>
      <c r="J155" s="48">
        <v>13.8</v>
      </c>
      <c r="K155" s="48">
        <v>94</v>
      </c>
      <c r="L155" s="49">
        <v>111.3</v>
      </c>
      <c r="M155" s="48">
        <v>22.3</v>
      </c>
      <c r="N155" s="48">
        <v>91.1</v>
      </c>
      <c r="O155" s="48">
        <v>0.65</v>
      </c>
      <c r="P155" s="48">
        <v>19</v>
      </c>
      <c r="Q155" s="48">
        <v>0.03</v>
      </c>
      <c r="R155" s="49">
        <v>0.7</v>
      </c>
    </row>
    <row r="156" spans="1:18" ht="15.75" customHeight="1" x14ac:dyDescent="0.3">
      <c r="A156" s="15"/>
      <c r="B156" s="8"/>
      <c r="C156" s="50"/>
      <c r="D156" s="45">
        <v>573</v>
      </c>
      <c r="E156" s="52" t="s">
        <v>22</v>
      </c>
      <c r="F156" s="47" t="s">
        <v>39</v>
      </c>
      <c r="G156" s="48">
        <v>50</v>
      </c>
      <c r="H156" s="48">
        <v>3.8</v>
      </c>
      <c r="I156" s="48">
        <v>0.4</v>
      </c>
      <c r="J156" s="48">
        <v>24.6</v>
      </c>
      <c r="K156" s="48">
        <v>117</v>
      </c>
      <c r="L156" s="49">
        <v>10</v>
      </c>
      <c r="M156" s="48">
        <v>7</v>
      </c>
      <c r="N156" s="48">
        <v>32.5</v>
      </c>
      <c r="O156" s="48">
        <v>0.55000000000000004</v>
      </c>
      <c r="P156" s="48">
        <v>0</v>
      </c>
      <c r="Q156" s="48">
        <v>0.05</v>
      </c>
      <c r="R156" s="49">
        <v>0</v>
      </c>
    </row>
    <row r="157" spans="1:18" ht="14.4" x14ac:dyDescent="0.3">
      <c r="A157" s="15"/>
      <c r="B157" s="8"/>
      <c r="C157" s="50"/>
      <c r="D157" s="45"/>
      <c r="E157" s="52" t="s">
        <v>23</v>
      </c>
      <c r="F157" s="47"/>
      <c r="G157" s="48"/>
      <c r="H157" s="48"/>
      <c r="I157" s="48"/>
      <c r="J157" s="48"/>
      <c r="K157" s="48"/>
      <c r="L157" s="49"/>
      <c r="M157" s="48"/>
      <c r="N157" s="48"/>
      <c r="O157" s="48"/>
      <c r="P157" s="48"/>
      <c r="Q157" s="48"/>
      <c r="R157" s="49"/>
    </row>
    <row r="158" spans="1:18" ht="14.4" x14ac:dyDescent="0.3">
      <c r="A158" s="15"/>
      <c r="B158" s="8"/>
      <c r="C158" s="50"/>
      <c r="D158" s="45">
        <v>575</v>
      </c>
      <c r="E158" s="51" t="s">
        <v>48</v>
      </c>
      <c r="F158" s="47" t="s">
        <v>40</v>
      </c>
      <c r="G158" s="48">
        <v>30</v>
      </c>
      <c r="H158" s="48">
        <v>2.04</v>
      </c>
      <c r="I158" s="48">
        <v>0.39</v>
      </c>
      <c r="J158" s="48">
        <v>11.94</v>
      </c>
      <c r="K158" s="48">
        <v>59.4</v>
      </c>
      <c r="L158" s="49">
        <v>14.1</v>
      </c>
      <c r="M158" s="48">
        <v>14.1</v>
      </c>
      <c r="N158" s="48">
        <v>47.1</v>
      </c>
      <c r="O158" s="48">
        <v>1.17</v>
      </c>
      <c r="P158" s="48">
        <v>0</v>
      </c>
      <c r="Q158" s="48">
        <v>0.05</v>
      </c>
      <c r="R158" s="49">
        <v>0</v>
      </c>
    </row>
    <row r="159" spans="1:18" ht="14.4" x14ac:dyDescent="0.3">
      <c r="A159" s="15"/>
      <c r="B159" s="8"/>
      <c r="C159" s="50"/>
      <c r="D159" s="45"/>
      <c r="E159" s="51"/>
      <c r="F159" s="47"/>
      <c r="G159" s="48"/>
      <c r="H159" s="48"/>
      <c r="I159" s="48"/>
      <c r="J159" s="48"/>
      <c r="K159" s="48"/>
      <c r="L159" s="49"/>
      <c r="M159" s="48"/>
      <c r="N159" s="48"/>
      <c r="O159" s="48"/>
      <c r="P159" s="48"/>
      <c r="Q159" s="48"/>
      <c r="R159" s="49"/>
    </row>
    <row r="160" spans="1:18" ht="14.4" x14ac:dyDescent="0.3">
      <c r="A160" s="15"/>
      <c r="B160" s="8"/>
      <c r="C160" s="50"/>
      <c r="D160" s="45"/>
      <c r="E160" s="51"/>
      <c r="F160" s="47"/>
      <c r="G160" s="48"/>
      <c r="H160" s="48"/>
      <c r="I160" s="48"/>
      <c r="J160" s="48"/>
      <c r="K160" s="48"/>
      <c r="L160" s="49"/>
      <c r="M160" s="48"/>
      <c r="N160" s="48"/>
      <c r="O160" s="48"/>
      <c r="P160" s="48"/>
      <c r="Q160" s="48"/>
      <c r="R160" s="49"/>
    </row>
    <row r="161" spans="1:18" ht="14.4" x14ac:dyDescent="0.3">
      <c r="A161" s="16"/>
      <c r="B161" s="10"/>
      <c r="C161" s="53"/>
      <c r="D161" s="53"/>
      <c r="E161" s="54" t="s">
        <v>32</v>
      </c>
      <c r="F161" s="55"/>
      <c r="G161" s="56">
        <f t="shared" ref="G161:R161" si="56">SUM(G151:G160)</f>
        <v>480</v>
      </c>
      <c r="H161" s="56">
        <f t="shared" si="56"/>
        <v>26.37</v>
      </c>
      <c r="I161" s="56">
        <f t="shared" si="56"/>
        <v>29.839999999999996</v>
      </c>
      <c r="J161" s="56">
        <f t="shared" si="56"/>
        <v>54.64</v>
      </c>
      <c r="K161" s="56">
        <f t="shared" si="56"/>
        <v>590.4</v>
      </c>
      <c r="L161" s="56">
        <f t="shared" si="56"/>
        <v>262.2</v>
      </c>
      <c r="M161" s="56">
        <f t="shared" si="56"/>
        <v>73.2</v>
      </c>
      <c r="N161" s="56">
        <f t="shared" si="56"/>
        <v>307.20000000000005</v>
      </c>
      <c r="O161" s="56">
        <f t="shared" si="56"/>
        <v>2.79</v>
      </c>
      <c r="P161" s="56">
        <f t="shared" si="56"/>
        <v>57.4</v>
      </c>
      <c r="Q161" s="56">
        <f t="shared" si="56"/>
        <v>0.21000000000000002</v>
      </c>
      <c r="R161" s="57">
        <f t="shared" si="56"/>
        <v>1.9</v>
      </c>
    </row>
    <row r="162" spans="1:18" ht="14.4" x14ac:dyDescent="0.3">
      <c r="A162" s="17">
        <f>A151</f>
        <v>2</v>
      </c>
      <c r="B162" s="6">
        <f>B151</f>
        <v>3</v>
      </c>
      <c r="C162" s="58" t="s">
        <v>24</v>
      </c>
      <c r="D162" s="45">
        <v>14</v>
      </c>
      <c r="E162" s="52" t="s">
        <v>25</v>
      </c>
      <c r="F162" s="67" t="s">
        <v>81</v>
      </c>
      <c r="G162" s="68">
        <v>100</v>
      </c>
      <c r="H162" s="68">
        <v>0.7</v>
      </c>
      <c r="I162" s="68">
        <v>6</v>
      </c>
      <c r="J162" s="68">
        <v>1.8</v>
      </c>
      <c r="K162" s="68">
        <v>64</v>
      </c>
      <c r="L162" s="49">
        <v>27</v>
      </c>
      <c r="M162" s="48">
        <v>24</v>
      </c>
      <c r="N162" s="48">
        <v>107</v>
      </c>
      <c r="O162" s="48">
        <v>0.82</v>
      </c>
      <c r="P162" s="48">
        <v>5.2</v>
      </c>
      <c r="Q162" s="48">
        <v>0.08</v>
      </c>
      <c r="R162" s="49">
        <v>9.6999999999999993</v>
      </c>
    </row>
    <row r="163" spans="1:18" ht="14.4" x14ac:dyDescent="0.3">
      <c r="A163" s="15"/>
      <c r="B163" s="8"/>
      <c r="C163" s="50"/>
      <c r="D163" s="45"/>
      <c r="E163" s="52" t="s">
        <v>26</v>
      </c>
      <c r="F163" s="47"/>
      <c r="G163" s="48"/>
      <c r="H163" s="48"/>
      <c r="I163" s="48"/>
      <c r="J163" s="48"/>
      <c r="K163" s="48"/>
      <c r="L163" s="49"/>
      <c r="M163" s="48"/>
      <c r="N163" s="48"/>
      <c r="O163" s="48"/>
      <c r="P163" s="48"/>
      <c r="Q163" s="48"/>
      <c r="R163" s="49"/>
    </row>
    <row r="164" spans="1:18" ht="14.4" x14ac:dyDescent="0.3">
      <c r="A164" s="15"/>
      <c r="B164" s="8"/>
      <c r="C164" s="50"/>
      <c r="D164" s="45" t="s">
        <v>56</v>
      </c>
      <c r="E164" s="52" t="s">
        <v>27</v>
      </c>
      <c r="F164" s="47" t="s">
        <v>55</v>
      </c>
      <c r="G164" s="48">
        <v>150</v>
      </c>
      <c r="H164" s="48">
        <v>14.97</v>
      </c>
      <c r="I164" s="48">
        <v>15.5</v>
      </c>
      <c r="J164" s="48">
        <v>32.6</v>
      </c>
      <c r="K164" s="48">
        <v>425.95</v>
      </c>
      <c r="L164" s="49">
        <v>20.25</v>
      </c>
      <c r="M164" s="48">
        <v>2.85</v>
      </c>
      <c r="N164" s="48">
        <v>117.2</v>
      </c>
      <c r="O164" s="48">
        <v>1.76</v>
      </c>
      <c r="P164" s="48">
        <v>10</v>
      </c>
      <c r="Q164" s="48">
        <v>0.44</v>
      </c>
      <c r="R164" s="49">
        <v>0.55000000000000004</v>
      </c>
    </row>
    <row r="165" spans="1:18" ht="14.4" x14ac:dyDescent="0.3">
      <c r="A165" s="15"/>
      <c r="B165" s="8"/>
      <c r="C165" s="50"/>
      <c r="D165" s="45">
        <v>202</v>
      </c>
      <c r="E165" s="52" t="s">
        <v>28</v>
      </c>
      <c r="F165" s="47" t="s">
        <v>37</v>
      </c>
      <c r="G165" s="48">
        <v>200</v>
      </c>
      <c r="H165" s="48">
        <v>11.3</v>
      </c>
      <c r="I165" s="48">
        <v>8.48</v>
      </c>
      <c r="J165" s="48">
        <v>50.26</v>
      </c>
      <c r="K165" s="48">
        <v>322.88</v>
      </c>
      <c r="L165" s="49">
        <v>21.3</v>
      </c>
      <c r="M165" s="48">
        <v>179.4</v>
      </c>
      <c r="N165" s="48">
        <v>269.8</v>
      </c>
      <c r="O165" s="48">
        <v>6</v>
      </c>
      <c r="P165" s="48">
        <v>30.7</v>
      </c>
      <c r="Q165" s="48">
        <v>0.2</v>
      </c>
      <c r="R165" s="49">
        <v>0</v>
      </c>
    </row>
    <row r="166" spans="1:18" ht="14.4" x14ac:dyDescent="0.3">
      <c r="A166" s="15"/>
      <c r="B166" s="8"/>
      <c r="C166" s="50"/>
      <c r="D166" s="45">
        <v>486</v>
      </c>
      <c r="E166" s="52" t="s">
        <v>29</v>
      </c>
      <c r="F166" s="67" t="s">
        <v>45</v>
      </c>
      <c r="G166" s="68">
        <v>200</v>
      </c>
      <c r="H166" s="68">
        <v>0.1</v>
      </c>
      <c r="I166" s="68">
        <v>0.1</v>
      </c>
      <c r="J166" s="68">
        <v>11.1</v>
      </c>
      <c r="K166" s="68">
        <v>46</v>
      </c>
      <c r="L166" s="49">
        <v>111.3</v>
      </c>
      <c r="M166" s="48">
        <v>22.3</v>
      </c>
      <c r="N166" s="48">
        <v>91.1</v>
      </c>
      <c r="O166" s="48">
        <v>0.65</v>
      </c>
      <c r="P166" s="48">
        <v>19</v>
      </c>
      <c r="Q166" s="48">
        <v>0.03</v>
      </c>
      <c r="R166" s="49">
        <v>0.7</v>
      </c>
    </row>
    <row r="167" spans="1:18" ht="14.4" x14ac:dyDescent="0.3">
      <c r="A167" s="15"/>
      <c r="B167" s="8"/>
      <c r="C167" s="50"/>
      <c r="D167" s="45">
        <v>573</v>
      </c>
      <c r="E167" s="52" t="s">
        <v>30</v>
      </c>
      <c r="F167" s="47" t="s">
        <v>39</v>
      </c>
      <c r="G167" s="48">
        <v>50</v>
      </c>
      <c r="H167" s="48">
        <v>3.8</v>
      </c>
      <c r="I167" s="48">
        <v>0.4</v>
      </c>
      <c r="J167" s="48">
        <v>24.6</v>
      </c>
      <c r="K167" s="48">
        <v>117</v>
      </c>
      <c r="L167" s="49">
        <v>10</v>
      </c>
      <c r="M167" s="48">
        <v>7</v>
      </c>
      <c r="N167" s="48">
        <v>32.5</v>
      </c>
      <c r="O167" s="48">
        <v>0.55000000000000004</v>
      </c>
      <c r="P167" s="48">
        <v>0</v>
      </c>
      <c r="Q167" s="48">
        <v>0.05</v>
      </c>
      <c r="R167" s="49">
        <v>0</v>
      </c>
    </row>
    <row r="168" spans="1:18" ht="14.4" x14ac:dyDescent="0.3">
      <c r="A168" s="15"/>
      <c r="B168" s="8"/>
      <c r="C168" s="50"/>
      <c r="D168" s="45">
        <v>575</v>
      </c>
      <c r="E168" s="52" t="s">
        <v>31</v>
      </c>
      <c r="F168" s="47" t="s">
        <v>40</v>
      </c>
      <c r="G168" s="48">
        <v>30</v>
      </c>
      <c r="H168" s="48">
        <v>2.04</v>
      </c>
      <c r="I168" s="48">
        <v>0.39</v>
      </c>
      <c r="J168" s="48">
        <v>11.94</v>
      </c>
      <c r="K168" s="48">
        <v>59.4</v>
      </c>
      <c r="L168" s="49">
        <v>14.1</v>
      </c>
      <c r="M168" s="48">
        <v>14.1</v>
      </c>
      <c r="N168" s="48">
        <v>47.1</v>
      </c>
      <c r="O168" s="48">
        <v>1.17</v>
      </c>
      <c r="P168" s="48">
        <v>0</v>
      </c>
      <c r="Q168" s="48">
        <v>0.05</v>
      </c>
      <c r="R168" s="49">
        <v>0</v>
      </c>
    </row>
    <row r="169" spans="1:18" ht="14.4" x14ac:dyDescent="0.3">
      <c r="A169" s="15"/>
      <c r="B169" s="8"/>
      <c r="C169" s="50"/>
      <c r="D169" s="45"/>
      <c r="E169" s="51"/>
      <c r="F169" s="47"/>
      <c r="G169" s="48"/>
      <c r="H169" s="48"/>
      <c r="I169" s="48"/>
      <c r="J169" s="48"/>
      <c r="K169" s="48"/>
      <c r="L169" s="49"/>
      <c r="M169" s="48"/>
      <c r="N169" s="48"/>
      <c r="O169" s="48"/>
      <c r="P169" s="48"/>
      <c r="Q169" s="48"/>
      <c r="R169" s="49"/>
    </row>
    <row r="170" spans="1:18" ht="14.4" x14ac:dyDescent="0.3">
      <c r="A170" s="15"/>
      <c r="B170" s="8"/>
      <c r="C170" s="50"/>
      <c r="D170" s="45"/>
      <c r="E170" s="51"/>
      <c r="F170" s="47"/>
      <c r="G170" s="48"/>
      <c r="H170" s="48"/>
      <c r="I170" s="48"/>
      <c r="J170" s="48"/>
      <c r="K170" s="48"/>
      <c r="L170" s="49"/>
      <c r="M170" s="48"/>
      <c r="N170" s="48"/>
      <c r="O170" s="48"/>
      <c r="P170" s="48"/>
      <c r="Q170" s="48"/>
      <c r="R170" s="49"/>
    </row>
    <row r="171" spans="1:18" ht="14.4" x14ac:dyDescent="0.3">
      <c r="A171" s="16"/>
      <c r="B171" s="10"/>
      <c r="C171" s="4"/>
      <c r="D171" s="4"/>
      <c r="E171" s="11" t="s">
        <v>32</v>
      </c>
      <c r="F171" s="5"/>
      <c r="G171" s="12">
        <f>SUM(G162:G170)</f>
        <v>730</v>
      </c>
      <c r="H171" s="12">
        <f t="shared" ref="H171:Q171" si="57">SUM(H162:H170)</f>
        <v>32.910000000000004</v>
      </c>
      <c r="I171" s="12">
        <f t="shared" si="57"/>
        <v>30.87</v>
      </c>
      <c r="J171" s="12">
        <f t="shared" si="57"/>
        <v>132.29999999999998</v>
      </c>
      <c r="K171" s="12">
        <f t="shared" si="57"/>
        <v>1035.23</v>
      </c>
      <c r="L171" s="12">
        <f t="shared" si="57"/>
        <v>203.95</v>
      </c>
      <c r="M171" s="12">
        <f t="shared" si="57"/>
        <v>249.65</v>
      </c>
      <c r="N171" s="12">
        <f t="shared" si="57"/>
        <v>664.7</v>
      </c>
      <c r="O171" s="12">
        <f t="shared" si="57"/>
        <v>10.950000000000001</v>
      </c>
      <c r="P171" s="12">
        <f t="shared" si="57"/>
        <v>64.900000000000006</v>
      </c>
      <c r="Q171" s="12">
        <f t="shared" si="57"/>
        <v>0.85000000000000009</v>
      </c>
      <c r="R171" s="30">
        <f t="shared" ref="R171" si="58">SUM(R162:R170)</f>
        <v>10.95</v>
      </c>
    </row>
    <row r="172" spans="1:18" ht="13.8" thickBot="1" x14ac:dyDescent="0.3">
      <c r="A172" s="20">
        <f>A151</f>
        <v>2</v>
      </c>
      <c r="B172" s="21">
        <f>B151</f>
        <v>3</v>
      </c>
      <c r="C172" s="80" t="s">
        <v>4</v>
      </c>
      <c r="D172" s="81"/>
      <c r="E172" s="82"/>
      <c r="F172" s="22"/>
      <c r="G172" s="23">
        <f>G161+G171</f>
        <v>1210</v>
      </c>
      <c r="H172" s="23">
        <f t="shared" ref="H172" si="59">H161+H171</f>
        <v>59.28</v>
      </c>
      <c r="I172" s="23">
        <f t="shared" ref="I172" si="60">I161+I171</f>
        <v>60.709999999999994</v>
      </c>
      <c r="J172" s="23">
        <f t="shared" ref="J172" si="61">J161+J171</f>
        <v>186.94</v>
      </c>
      <c r="K172" s="23">
        <f t="shared" ref="K172:R172" si="62">K161+K171</f>
        <v>1625.63</v>
      </c>
      <c r="L172" s="23">
        <f t="shared" si="62"/>
        <v>466.15</v>
      </c>
      <c r="M172" s="23">
        <f t="shared" si="62"/>
        <v>322.85000000000002</v>
      </c>
      <c r="N172" s="23">
        <f t="shared" si="62"/>
        <v>971.90000000000009</v>
      </c>
      <c r="O172" s="23">
        <f t="shared" si="62"/>
        <v>13.740000000000002</v>
      </c>
      <c r="P172" s="23">
        <f t="shared" si="62"/>
        <v>122.30000000000001</v>
      </c>
      <c r="Q172" s="23">
        <f t="shared" si="62"/>
        <v>1.06</v>
      </c>
      <c r="R172" s="31">
        <f t="shared" si="62"/>
        <v>12.85</v>
      </c>
    </row>
    <row r="173" spans="1:18" ht="14.4" x14ac:dyDescent="0.3">
      <c r="A173" s="13">
        <v>2</v>
      </c>
      <c r="B173" s="14">
        <v>4</v>
      </c>
      <c r="C173" s="44" t="s">
        <v>19</v>
      </c>
      <c r="D173" s="45">
        <v>229</v>
      </c>
      <c r="E173" s="46" t="s">
        <v>20</v>
      </c>
      <c r="F173" s="47" t="s">
        <v>73</v>
      </c>
      <c r="G173" s="48">
        <v>250</v>
      </c>
      <c r="H173" s="48">
        <v>5</v>
      </c>
      <c r="I173" s="48">
        <v>6.4</v>
      </c>
      <c r="J173" s="48">
        <v>26.9</v>
      </c>
      <c r="K173" s="48">
        <v>185.9</v>
      </c>
      <c r="L173" s="49">
        <v>126.8</v>
      </c>
      <c r="M173" s="48">
        <v>29.8</v>
      </c>
      <c r="N173" s="48">
        <v>136.5</v>
      </c>
      <c r="O173" s="48">
        <v>0.42</v>
      </c>
      <c r="P173" s="48">
        <v>38.4</v>
      </c>
      <c r="Q173" s="48">
        <v>0.08</v>
      </c>
      <c r="R173" s="49">
        <v>1.2</v>
      </c>
    </row>
    <row r="174" spans="1:18" ht="14.4" x14ac:dyDescent="0.3">
      <c r="A174" s="15"/>
      <c r="B174" s="8"/>
      <c r="C174" s="50"/>
      <c r="D174" s="45"/>
      <c r="E174" s="51"/>
      <c r="F174" s="47"/>
      <c r="G174" s="48"/>
      <c r="H174" s="48"/>
      <c r="I174" s="48"/>
      <c r="J174" s="48"/>
      <c r="K174" s="48"/>
      <c r="L174" s="49"/>
      <c r="M174" s="48"/>
      <c r="N174" s="48"/>
      <c r="O174" s="48"/>
      <c r="P174" s="48"/>
      <c r="Q174" s="48"/>
      <c r="R174" s="49"/>
    </row>
    <row r="175" spans="1:18" ht="14.4" x14ac:dyDescent="0.3">
      <c r="A175" s="15"/>
      <c r="B175" s="8"/>
      <c r="C175" s="50"/>
      <c r="D175" s="45"/>
      <c r="E175" s="51"/>
      <c r="F175" s="47"/>
      <c r="G175" s="48"/>
      <c r="H175" s="48"/>
      <c r="I175" s="48"/>
      <c r="J175" s="48"/>
      <c r="K175" s="48"/>
      <c r="L175" s="49"/>
      <c r="M175" s="48"/>
      <c r="N175" s="48"/>
      <c r="O175" s="48"/>
      <c r="P175" s="48"/>
      <c r="Q175" s="48"/>
      <c r="R175" s="49"/>
    </row>
    <row r="176" spans="1:18" ht="14.4" x14ac:dyDescent="0.3">
      <c r="A176" s="15"/>
      <c r="B176" s="8"/>
      <c r="C176" s="50"/>
      <c r="D176" s="45">
        <v>460</v>
      </c>
      <c r="E176" s="52" t="s">
        <v>21</v>
      </c>
      <c r="F176" s="47" t="s">
        <v>74</v>
      </c>
      <c r="G176" s="48">
        <v>200</v>
      </c>
      <c r="H176" s="48">
        <v>1.6</v>
      </c>
      <c r="I176" s="48">
        <v>1.3</v>
      </c>
      <c r="J176" s="48">
        <v>11.5</v>
      </c>
      <c r="K176" s="48">
        <v>64</v>
      </c>
      <c r="L176" s="49">
        <v>59.1</v>
      </c>
      <c r="M176" s="48">
        <v>10.5</v>
      </c>
      <c r="N176" s="48">
        <v>45.9</v>
      </c>
      <c r="O176" s="48">
        <v>0.87</v>
      </c>
      <c r="P176" s="48">
        <v>9.5</v>
      </c>
      <c r="Q176" s="48">
        <v>0.02</v>
      </c>
      <c r="R176" s="49">
        <v>0.3</v>
      </c>
    </row>
    <row r="177" spans="1:18" ht="14.4" x14ac:dyDescent="0.3">
      <c r="A177" s="15"/>
      <c r="B177" s="8"/>
      <c r="C177" s="50"/>
      <c r="D177" s="45">
        <v>573</v>
      </c>
      <c r="E177" s="52" t="s">
        <v>22</v>
      </c>
      <c r="F177" s="47" t="s">
        <v>39</v>
      </c>
      <c r="G177" s="48">
        <v>50</v>
      </c>
      <c r="H177" s="48">
        <v>3.8</v>
      </c>
      <c r="I177" s="48">
        <v>0.4</v>
      </c>
      <c r="J177" s="48">
        <v>24.6</v>
      </c>
      <c r="K177" s="48">
        <v>117</v>
      </c>
      <c r="L177" s="49">
        <v>10</v>
      </c>
      <c r="M177" s="48">
        <v>7</v>
      </c>
      <c r="N177" s="48">
        <v>32.5</v>
      </c>
      <c r="O177" s="48">
        <v>0.55000000000000004</v>
      </c>
      <c r="P177" s="48">
        <v>0</v>
      </c>
      <c r="Q177" s="48">
        <v>0.05</v>
      </c>
      <c r="R177" s="49">
        <v>0</v>
      </c>
    </row>
    <row r="178" spans="1:18" ht="14.4" x14ac:dyDescent="0.3">
      <c r="A178" s="15"/>
      <c r="B178" s="8"/>
      <c r="C178" s="50"/>
      <c r="D178" s="45"/>
      <c r="E178" s="52" t="s">
        <v>23</v>
      </c>
      <c r="F178" s="47"/>
      <c r="G178" s="48"/>
      <c r="H178" s="48"/>
      <c r="I178" s="48"/>
      <c r="J178" s="48"/>
      <c r="K178" s="48"/>
      <c r="L178" s="49"/>
      <c r="M178" s="48"/>
      <c r="N178" s="48"/>
      <c r="O178" s="48"/>
      <c r="P178" s="48"/>
      <c r="Q178" s="48"/>
      <c r="R178" s="49"/>
    </row>
    <row r="179" spans="1:18" ht="14.4" x14ac:dyDescent="0.3">
      <c r="A179" s="15"/>
      <c r="B179" s="8"/>
      <c r="C179" s="50"/>
      <c r="D179" s="45">
        <v>575</v>
      </c>
      <c r="E179" s="51" t="s">
        <v>48</v>
      </c>
      <c r="F179" s="47" t="s">
        <v>40</v>
      </c>
      <c r="G179" s="48">
        <v>30</v>
      </c>
      <c r="H179" s="48">
        <v>2.04</v>
      </c>
      <c r="I179" s="48">
        <v>0.39</v>
      </c>
      <c r="J179" s="48">
        <v>11.94</v>
      </c>
      <c r="K179" s="48">
        <v>59.4</v>
      </c>
      <c r="L179" s="49">
        <v>14.1</v>
      </c>
      <c r="M179" s="48">
        <v>14.1</v>
      </c>
      <c r="N179" s="48">
        <v>47.1</v>
      </c>
      <c r="O179" s="48">
        <v>1.17</v>
      </c>
      <c r="P179" s="48">
        <v>0</v>
      </c>
      <c r="Q179" s="48">
        <v>0.05</v>
      </c>
      <c r="R179" s="49">
        <v>0</v>
      </c>
    </row>
    <row r="180" spans="1:18" ht="14.4" x14ac:dyDescent="0.3">
      <c r="A180" s="15"/>
      <c r="B180" s="8"/>
      <c r="C180" s="50"/>
      <c r="D180" s="45"/>
      <c r="E180" s="51"/>
      <c r="F180" s="47"/>
      <c r="G180" s="48"/>
      <c r="H180" s="48"/>
      <c r="I180" s="48"/>
      <c r="J180" s="48"/>
      <c r="K180" s="48"/>
      <c r="L180" s="49"/>
      <c r="M180" s="48"/>
      <c r="N180" s="48"/>
      <c r="O180" s="48"/>
      <c r="P180" s="48"/>
      <c r="Q180" s="48"/>
      <c r="R180" s="49"/>
    </row>
    <row r="181" spans="1:18" ht="14.4" x14ac:dyDescent="0.3">
      <c r="A181" s="16"/>
      <c r="B181" s="10"/>
      <c r="C181" s="53"/>
      <c r="D181" s="53"/>
      <c r="E181" s="54" t="s">
        <v>32</v>
      </c>
      <c r="F181" s="55"/>
      <c r="G181" s="56">
        <f t="shared" ref="G181:R181" si="63">SUM(G173:G180)</f>
        <v>530</v>
      </c>
      <c r="H181" s="56">
        <f t="shared" si="63"/>
        <v>12.439999999999998</v>
      </c>
      <c r="I181" s="56">
        <f t="shared" si="63"/>
        <v>8.49</v>
      </c>
      <c r="J181" s="56">
        <f t="shared" si="63"/>
        <v>74.94</v>
      </c>
      <c r="K181" s="56">
        <f t="shared" si="63"/>
        <v>426.29999999999995</v>
      </c>
      <c r="L181" s="56">
        <f t="shared" si="63"/>
        <v>210</v>
      </c>
      <c r="M181" s="56">
        <f t="shared" si="63"/>
        <v>61.4</v>
      </c>
      <c r="N181" s="56">
        <f t="shared" si="63"/>
        <v>262</v>
      </c>
      <c r="O181" s="56">
        <f t="shared" si="63"/>
        <v>3.01</v>
      </c>
      <c r="P181" s="56">
        <f t="shared" si="63"/>
        <v>47.9</v>
      </c>
      <c r="Q181" s="56">
        <f t="shared" si="63"/>
        <v>0.2</v>
      </c>
      <c r="R181" s="57">
        <f t="shared" si="63"/>
        <v>1.5</v>
      </c>
    </row>
    <row r="182" spans="1:18" ht="14.4" x14ac:dyDescent="0.3">
      <c r="A182" s="17">
        <f>A173</f>
        <v>2</v>
      </c>
      <c r="B182" s="6">
        <f>B173</f>
        <v>4</v>
      </c>
      <c r="C182" s="58" t="s">
        <v>24</v>
      </c>
      <c r="D182" s="45">
        <v>5</v>
      </c>
      <c r="E182" s="52" t="s">
        <v>25</v>
      </c>
      <c r="F182" s="67" t="s">
        <v>88</v>
      </c>
      <c r="G182" s="68">
        <v>100</v>
      </c>
      <c r="H182" s="68">
        <v>1</v>
      </c>
      <c r="I182" s="68">
        <v>6</v>
      </c>
      <c r="J182" s="68">
        <v>3.1</v>
      </c>
      <c r="K182" s="68">
        <v>70</v>
      </c>
      <c r="L182" s="49">
        <v>36</v>
      </c>
      <c r="M182" s="48">
        <v>21</v>
      </c>
      <c r="N182" s="48">
        <v>45</v>
      </c>
      <c r="O182" s="48">
        <v>1.37</v>
      </c>
      <c r="P182" s="48">
        <v>0</v>
      </c>
      <c r="Q182" s="48">
        <v>0.03</v>
      </c>
      <c r="R182" s="49">
        <v>4.5</v>
      </c>
    </row>
    <row r="183" spans="1:18" ht="14.4" x14ac:dyDescent="0.3">
      <c r="A183" s="15"/>
      <c r="B183" s="8"/>
      <c r="C183" s="50"/>
      <c r="D183" s="45"/>
      <c r="E183" s="52" t="s">
        <v>26</v>
      </c>
      <c r="F183" s="47"/>
      <c r="G183" s="48"/>
      <c r="H183" s="48"/>
      <c r="I183" s="48"/>
      <c r="J183" s="48"/>
      <c r="K183" s="48"/>
      <c r="L183" s="49"/>
      <c r="M183" s="48"/>
      <c r="N183" s="48"/>
      <c r="O183" s="48"/>
      <c r="P183" s="48"/>
      <c r="Q183" s="48"/>
      <c r="R183" s="49"/>
    </row>
    <row r="184" spans="1:18" ht="14.4" x14ac:dyDescent="0.3">
      <c r="A184" s="15"/>
      <c r="B184" s="8"/>
      <c r="C184" s="50"/>
      <c r="D184" s="45">
        <v>327</v>
      </c>
      <c r="E184" s="52" t="s">
        <v>27</v>
      </c>
      <c r="F184" s="47" t="s">
        <v>69</v>
      </c>
      <c r="G184" s="48">
        <v>100</v>
      </c>
      <c r="H184" s="48">
        <v>20</v>
      </c>
      <c r="I184" s="48">
        <v>19.5</v>
      </c>
      <c r="J184" s="48">
        <v>3.3</v>
      </c>
      <c r="K184" s="48">
        <v>258</v>
      </c>
      <c r="L184" s="49">
        <v>15</v>
      </c>
      <c r="M184" s="48">
        <v>22</v>
      </c>
      <c r="N184" s="48">
        <v>162</v>
      </c>
      <c r="O184" s="48">
        <v>2.76</v>
      </c>
      <c r="P184" s="48">
        <v>26</v>
      </c>
      <c r="Q184" s="48">
        <v>0.03</v>
      </c>
      <c r="R184" s="49">
        <v>0</v>
      </c>
    </row>
    <row r="185" spans="1:18" ht="14.4" x14ac:dyDescent="0.3">
      <c r="A185" s="15"/>
      <c r="B185" s="8"/>
      <c r="C185" s="50"/>
      <c r="D185" s="45">
        <v>256</v>
      </c>
      <c r="E185" s="52" t="s">
        <v>28</v>
      </c>
      <c r="F185" s="47" t="s">
        <v>67</v>
      </c>
      <c r="G185" s="48">
        <v>200</v>
      </c>
      <c r="H185" s="48">
        <v>7.4</v>
      </c>
      <c r="I185" s="48">
        <v>6.6</v>
      </c>
      <c r="J185" s="48">
        <v>39.4</v>
      </c>
      <c r="K185" s="48">
        <v>246</v>
      </c>
      <c r="L185" s="49">
        <v>16</v>
      </c>
      <c r="M185" s="48">
        <v>10</v>
      </c>
      <c r="N185" s="48">
        <v>60</v>
      </c>
      <c r="O185" s="48">
        <v>1.4</v>
      </c>
      <c r="P185" s="48">
        <v>42</v>
      </c>
      <c r="Q185" s="48">
        <v>0.08</v>
      </c>
      <c r="R185" s="49">
        <v>0</v>
      </c>
    </row>
    <row r="186" spans="1:18" ht="14.4" x14ac:dyDescent="0.3">
      <c r="A186" s="15"/>
      <c r="B186" s="8"/>
      <c r="C186" s="50"/>
      <c r="D186" s="45">
        <v>457</v>
      </c>
      <c r="E186" s="52" t="s">
        <v>29</v>
      </c>
      <c r="F186" s="47" t="s">
        <v>41</v>
      </c>
      <c r="G186" s="48">
        <v>200</v>
      </c>
      <c r="H186" s="48">
        <v>0.2</v>
      </c>
      <c r="I186" s="48">
        <v>0.1</v>
      </c>
      <c r="J186" s="48">
        <v>9.3000000000000007</v>
      </c>
      <c r="K186" s="48">
        <v>38</v>
      </c>
      <c r="L186" s="49">
        <v>5.0999999999999996</v>
      </c>
      <c r="M186" s="48">
        <v>4.2</v>
      </c>
      <c r="N186" s="48">
        <v>7.7</v>
      </c>
      <c r="O186" s="48">
        <v>0.82</v>
      </c>
      <c r="P186" s="48">
        <v>0</v>
      </c>
      <c r="Q186" s="48">
        <v>0</v>
      </c>
      <c r="R186" s="49">
        <v>0</v>
      </c>
    </row>
    <row r="187" spans="1:18" ht="14.4" x14ac:dyDescent="0.3">
      <c r="A187" s="15"/>
      <c r="B187" s="8"/>
      <c r="C187" s="50"/>
      <c r="D187" s="45">
        <v>573</v>
      </c>
      <c r="E187" s="52" t="s">
        <v>30</v>
      </c>
      <c r="F187" s="47" t="s">
        <v>39</v>
      </c>
      <c r="G187" s="48">
        <v>50</v>
      </c>
      <c r="H187" s="48">
        <v>3.8</v>
      </c>
      <c r="I187" s="48">
        <v>0.4</v>
      </c>
      <c r="J187" s="48">
        <v>24.6</v>
      </c>
      <c r="K187" s="48">
        <v>117</v>
      </c>
      <c r="L187" s="49">
        <v>10</v>
      </c>
      <c r="M187" s="48">
        <v>7</v>
      </c>
      <c r="N187" s="48">
        <v>32.5</v>
      </c>
      <c r="O187" s="48">
        <v>0.55000000000000004</v>
      </c>
      <c r="P187" s="48">
        <v>0</v>
      </c>
      <c r="Q187" s="48">
        <v>0.05</v>
      </c>
      <c r="R187" s="49">
        <v>0</v>
      </c>
    </row>
    <row r="188" spans="1:18" ht="14.4" x14ac:dyDescent="0.3">
      <c r="A188" s="15"/>
      <c r="B188" s="8"/>
      <c r="C188" s="50"/>
      <c r="D188" s="45">
        <v>575</v>
      </c>
      <c r="E188" s="52" t="s">
        <v>31</v>
      </c>
      <c r="F188" s="47" t="s">
        <v>40</v>
      </c>
      <c r="G188" s="48">
        <v>30</v>
      </c>
      <c r="H188" s="48">
        <v>2.04</v>
      </c>
      <c r="I188" s="48">
        <v>0.39</v>
      </c>
      <c r="J188" s="48">
        <v>11.94</v>
      </c>
      <c r="K188" s="48">
        <v>59.4</v>
      </c>
      <c r="L188" s="49">
        <v>14.1</v>
      </c>
      <c r="M188" s="48">
        <v>14.1</v>
      </c>
      <c r="N188" s="48">
        <v>47.1</v>
      </c>
      <c r="O188" s="48">
        <v>1.17</v>
      </c>
      <c r="P188" s="48">
        <v>0</v>
      </c>
      <c r="Q188" s="48">
        <v>0.05</v>
      </c>
      <c r="R188" s="49">
        <v>0</v>
      </c>
    </row>
    <row r="189" spans="1:18" ht="14.4" x14ac:dyDescent="0.3">
      <c r="A189" s="15"/>
      <c r="B189" s="8"/>
      <c r="C189" s="50"/>
      <c r="D189" s="45">
        <v>72</v>
      </c>
      <c r="E189" s="51" t="s">
        <v>49</v>
      </c>
      <c r="F189" s="47" t="s">
        <v>42</v>
      </c>
      <c r="G189" s="48">
        <v>45</v>
      </c>
      <c r="H189" s="48">
        <v>1.6</v>
      </c>
      <c r="I189" s="48">
        <v>3.8</v>
      </c>
      <c r="J189" s="48">
        <v>23.4</v>
      </c>
      <c r="K189" s="48">
        <v>134</v>
      </c>
      <c r="L189" s="49">
        <v>8</v>
      </c>
      <c r="M189" s="48">
        <v>4</v>
      </c>
      <c r="N189" s="48">
        <v>16</v>
      </c>
      <c r="O189" s="48">
        <v>0.5</v>
      </c>
      <c r="P189" s="48">
        <v>20</v>
      </c>
      <c r="Q189" s="48">
        <v>0.02</v>
      </c>
      <c r="R189" s="49">
        <v>0.1</v>
      </c>
    </row>
    <row r="190" spans="1:18" ht="14.4" x14ac:dyDescent="0.3">
      <c r="A190" s="15"/>
      <c r="B190" s="8"/>
      <c r="C190" s="50"/>
      <c r="D190" s="45"/>
      <c r="E190" s="51"/>
      <c r="F190" s="47"/>
      <c r="G190" s="48"/>
      <c r="H190" s="48"/>
      <c r="I190" s="48"/>
      <c r="J190" s="48"/>
      <c r="K190" s="48"/>
      <c r="L190" s="49"/>
      <c r="M190" s="48"/>
      <c r="N190" s="48"/>
      <c r="O190" s="48"/>
      <c r="P190" s="48"/>
      <c r="Q190" s="48"/>
      <c r="R190" s="49"/>
    </row>
    <row r="191" spans="1:18" ht="14.4" x14ac:dyDescent="0.3">
      <c r="A191" s="16"/>
      <c r="B191" s="10"/>
      <c r="C191" s="53"/>
      <c r="D191" s="53"/>
      <c r="E191" s="54" t="s">
        <v>32</v>
      </c>
      <c r="F191" s="55"/>
      <c r="G191" s="56">
        <f>SUM(G182:G190)</f>
        <v>725</v>
      </c>
      <c r="H191" s="56">
        <f t="shared" ref="H191:Q191" si="64">SUM(H182:H190)</f>
        <v>36.04</v>
      </c>
      <c r="I191" s="56">
        <f t="shared" si="64"/>
        <v>36.79</v>
      </c>
      <c r="J191" s="56">
        <f t="shared" si="64"/>
        <v>115.03999999999999</v>
      </c>
      <c r="K191" s="56">
        <f t="shared" si="64"/>
        <v>922.4</v>
      </c>
      <c r="L191" s="56">
        <f t="shared" si="64"/>
        <v>104.19999999999999</v>
      </c>
      <c r="M191" s="56">
        <f t="shared" si="64"/>
        <v>82.3</v>
      </c>
      <c r="N191" s="56">
        <f t="shared" si="64"/>
        <v>370.3</v>
      </c>
      <c r="O191" s="56">
        <f t="shared" si="64"/>
        <v>8.57</v>
      </c>
      <c r="P191" s="56">
        <f t="shared" si="64"/>
        <v>88</v>
      </c>
      <c r="Q191" s="56">
        <f t="shared" si="64"/>
        <v>0.26</v>
      </c>
      <c r="R191" s="57">
        <f t="shared" ref="R191" si="65">SUM(R182:R190)</f>
        <v>4.5999999999999996</v>
      </c>
    </row>
    <row r="192" spans="1:18" ht="13.8" thickBot="1" x14ac:dyDescent="0.3">
      <c r="A192" s="20">
        <f>A173</f>
        <v>2</v>
      </c>
      <c r="B192" s="21">
        <f>B173</f>
        <v>4</v>
      </c>
      <c r="C192" s="73" t="s">
        <v>4</v>
      </c>
      <c r="D192" s="74"/>
      <c r="E192" s="75"/>
      <c r="F192" s="59"/>
      <c r="G192" s="60">
        <f>G181+G191</f>
        <v>1255</v>
      </c>
      <c r="H192" s="60">
        <f t="shared" ref="H192" si="66">H181+H191</f>
        <v>48.48</v>
      </c>
      <c r="I192" s="60">
        <f t="shared" ref="I192" si="67">I181+I191</f>
        <v>45.28</v>
      </c>
      <c r="J192" s="60">
        <f t="shared" ref="J192" si="68">J181+J191</f>
        <v>189.98</v>
      </c>
      <c r="K192" s="60">
        <f t="shared" ref="K192:R192" si="69">K181+K191</f>
        <v>1348.6999999999998</v>
      </c>
      <c r="L192" s="60">
        <f t="shared" si="69"/>
        <v>314.2</v>
      </c>
      <c r="M192" s="60">
        <f t="shared" si="69"/>
        <v>143.69999999999999</v>
      </c>
      <c r="N192" s="60">
        <f t="shared" si="69"/>
        <v>632.29999999999995</v>
      </c>
      <c r="O192" s="60">
        <f t="shared" si="69"/>
        <v>11.58</v>
      </c>
      <c r="P192" s="60">
        <f t="shared" si="69"/>
        <v>135.9</v>
      </c>
      <c r="Q192" s="60">
        <f t="shared" si="69"/>
        <v>0.46</v>
      </c>
      <c r="R192" s="61">
        <f t="shared" si="69"/>
        <v>6.1</v>
      </c>
    </row>
    <row r="193" spans="1:18" ht="14.4" x14ac:dyDescent="0.3">
      <c r="A193" s="13">
        <v>2</v>
      </c>
      <c r="B193" s="14">
        <v>5</v>
      </c>
      <c r="C193" s="44" t="s">
        <v>19</v>
      </c>
      <c r="D193" s="45">
        <v>235</v>
      </c>
      <c r="E193" s="46" t="s">
        <v>20</v>
      </c>
      <c r="F193" s="47" t="s">
        <v>70</v>
      </c>
      <c r="G193" s="48">
        <v>250</v>
      </c>
      <c r="H193" s="48">
        <v>7.2</v>
      </c>
      <c r="I193" s="48">
        <v>7.2</v>
      </c>
      <c r="J193" s="48">
        <v>34.9</v>
      </c>
      <c r="K193" s="48">
        <v>233.7</v>
      </c>
      <c r="L193" s="49">
        <v>128.5</v>
      </c>
      <c r="M193" s="48">
        <v>45.6</v>
      </c>
      <c r="N193" s="48">
        <v>178.3</v>
      </c>
      <c r="O193" s="48">
        <v>1.17</v>
      </c>
      <c r="P193" s="48">
        <v>38.04</v>
      </c>
      <c r="Q193" s="48">
        <v>0.18</v>
      </c>
      <c r="R193" s="49">
        <v>1.2</v>
      </c>
    </row>
    <row r="194" spans="1:18" ht="14.4" x14ac:dyDescent="0.3">
      <c r="A194" s="15"/>
      <c r="B194" s="8"/>
      <c r="C194" s="50"/>
      <c r="D194" s="45"/>
      <c r="E194" s="51"/>
      <c r="F194" s="47"/>
      <c r="G194" s="48"/>
      <c r="H194" s="48"/>
      <c r="I194" s="48"/>
      <c r="J194" s="48"/>
      <c r="K194" s="48"/>
      <c r="L194" s="49"/>
      <c r="M194" s="48"/>
      <c r="N194" s="48"/>
      <c r="O194" s="48"/>
      <c r="P194" s="48"/>
      <c r="Q194" s="48"/>
      <c r="R194" s="49"/>
    </row>
    <row r="195" spans="1:18" ht="14.4" x14ac:dyDescent="0.3">
      <c r="A195" s="15"/>
      <c r="B195" s="8"/>
      <c r="C195" s="50"/>
      <c r="D195" s="45">
        <v>462</v>
      </c>
      <c r="E195" s="52" t="s">
        <v>21</v>
      </c>
      <c r="F195" s="47" t="s">
        <v>76</v>
      </c>
      <c r="G195" s="48">
        <v>200</v>
      </c>
      <c r="H195" s="48">
        <v>3.3</v>
      </c>
      <c r="I195" s="48">
        <v>2.9</v>
      </c>
      <c r="J195" s="48">
        <v>13.8</v>
      </c>
      <c r="K195" s="48">
        <v>94</v>
      </c>
      <c r="L195" s="49">
        <v>111.3</v>
      </c>
      <c r="M195" s="48">
        <v>22.3</v>
      </c>
      <c r="N195" s="48">
        <v>91.1</v>
      </c>
      <c r="O195" s="48">
        <v>0.65</v>
      </c>
      <c r="P195" s="48">
        <v>19</v>
      </c>
      <c r="Q195" s="48">
        <v>0.03</v>
      </c>
      <c r="R195" s="49">
        <v>0.7</v>
      </c>
    </row>
    <row r="196" spans="1:18" ht="14.4" x14ac:dyDescent="0.3">
      <c r="A196" s="15"/>
      <c r="B196" s="8"/>
      <c r="C196" s="50"/>
      <c r="D196" s="45">
        <v>573</v>
      </c>
      <c r="E196" s="52" t="s">
        <v>22</v>
      </c>
      <c r="F196" s="47" t="s">
        <v>39</v>
      </c>
      <c r="G196" s="48">
        <v>50</v>
      </c>
      <c r="H196" s="48">
        <v>3.8</v>
      </c>
      <c r="I196" s="48">
        <v>0.4</v>
      </c>
      <c r="J196" s="48">
        <v>24.6</v>
      </c>
      <c r="K196" s="48">
        <v>117</v>
      </c>
      <c r="L196" s="49">
        <v>10</v>
      </c>
      <c r="M196" s="48">
        <v>7</v>
      </c>
      <c r="N196" s="48">
        <v>32.5</v>
      </c>
      <c r="O196" s="48">
        <v>0.55000000000000004</v>
      </c>
      <c r="P196" s="48">
        <v>0</v>
      </c>
      <c r="Q196" s="48">
        <v>0.05</v>
      </c>
      <c r="R196" s="49">
        <v>0</v>
      </c>
    </row>
    <row r="197" spans="1:18" ht="14.4" x14ac:dyDescent="0.3">
      <c r="A197" s="15"/>
      <c r="B197" s="8"/>
      <c r="C197" s="50"/>
      <c r="D197" s="45"/>
      <c r="E197" s="52" t="s">
        <v>23</v>
      </c>
      <c r="F197" s="47"/>
      <c r="G197" s="48"/>
      <c r="H197" s="48"/>
      <c r="I197" s="48"/>
      <c r="J197" s="48"/>
      <c r="K197" s="48"/>
      <c r="L197" s="49"/>
      <c r="M197" s="48"/>
      <c r="N197" s="48"/>
      <c r="O197" s="48"/>
      <c r="P197" s="48"/>
      <c r="Q197" s="48"/>
      <c r="R197" s="49"/>
    </row>
    <row r="198" spans="1:18" ht="14.4" x14ac:dyDescent="0.3">
      <c r="A198" s="15"/>
      <c r="B198" s="8"/>
      <c r="C198" s="50"/>
      <c r="D198" s="45"/>
      <c r="E198" s="51"/>
      <c r="F198" s="47"/>
      <c r="G198" s="48"/>
      <c r="H198" s="48"/>
      <c r="I198" s="48"/>
      <c r="J198" s="48"/>
      <c r="K198" s="48"/>
      <c r="L198" s="49"/>
      <c r="M198" s="48"/>
      <c r="N198" s="48"/>
      <c r="O198" s="48"/>
      <c r="P198" s="48"/>
      <c r="Q198" s="48"/>
      <c r="R198" s="49"/>
    </row>
    <row r="199" spans="1:18" ht="14.4" x14ac:dyDescent="0.3">
      <c r="A199" s="15"/>
      <c r="B199" s="8"/>
      <c r="C199" s="50"/>
      <c r="D199" s="45">
        <v>575</v>
      </c>
      <c r="E199" s="51" t="s">
        <v>31</v>
      </c>
      <c r="F199" s="47" t="s">
        <v>40</v>
      </c>
      <c r="G199" s="48">
        <v>30</v>
      </c>
      <c r="H199" s="48">
        <v>2.04</v>
      </c>
      <c r="I199" s="48">
        <v>0.39</v>
      </c>
      <c r="J199" s="48">
        <v>11.94</v>
      </c>
      <c r="K199" s="48">
        <v>59.4</v>
      </c>
      <c r="L199" s="49">
        <v>14.1</v>
      </c>
      <c r="M199" s="48">
        <v>14.1</v>
      </c>
      <c r="N199" s="48">
        <v>47.1</v>
      </c>
      <c r="O199" s="48">
        <v>1.17</v>
      </c>
      <c r="P199" s="48">
        <v>0</v>
      </c>
      <c r="Q199" s="48">
        <v>0.05</v>
      </c>
      <c r="R199" s="49">
        <v>0</v>
      </c>
    </row>
    <row r="200" spans="1:18" ht="15.75" customHeight="1" x14ac:dyDescent="0.3">
      <c r="A200" s="16"/>
      <c r="B200" s="10"/>
      <c r="C200" s="53"/>
      <c r="D200" s="53"/>
      <c r="E200" s="54" t="s">
        <v>32</v>
      </c>
      <c r="F200" s="55"/>
      <c r="G200" s="56">
        <f>SUM(G193:G199)</f>
        <v>530</v>
      </c>
      <c r="H200" s="56">
        <f t="shared" ref="H200:Q200" si="70">SUM(H193:H199)</f>
        <v>16.34</v>
      </c>
      <c r="I200" s="56">
        <f t="shared" si="70"/>
        <v>10.89</v>
      </c>
      <c r="J200" s="56">
        <f t="shared" si="70"/>
        <v>85.240000000000009</v>
      </c>
      <c r="K200" s="56">
        <f t="shared" si="70"/>
        <v>504.09999999999997</v>
      </c>
      <c r="L200" s="56">
        <f t="shared" si="70"/>
        <v>263.90000000000003</v>
      </c>
      <c r="M200" s="56">
        <f t="shared" si="70"/>
        <v>89</v>
      </c>
      <c r="N200" s="56">
        <f t="shared" si="70"/>
        <v>349</v>
      </c>
      <c r="O200" s="56">
        <f t="shared" si="70"/>
        <v>3.54</v>
      </c>
      <c r="P200" s="56">
        <f t="shared" si="70"/>
        <v>57.04</v>
      </c>
      <c r="Q200" s="56">
        <f t="shared" si="70"/>
        <v>0.31</v>
      </c>
      <c r="R200" s="57">
        <f t="shared" ref="R200" si="71">SUM(R193:R199)</f>
        <v>1.9</v>
      </c>
    </row>
    <row r="201" spans="1:18" ht="14.4" x14ac:dyDescent="0.3">
      <c r="A201" s="17">
        <f>A193</f>
        <v>2</v>
      </c>
      <c r="B201" s="6">
        <f>B193</f>
        <v>5</v>
      </c>
      <c r="C201" s="58" t="s">
        <v>24</v>
      </c>
      <c r="D201" s="45">
        <v>17</v>
      </c>
      <c r="E201" s="52" t="s">
        <v>25</v>
      </c>
      <c r="F201" s="67" t="s">
        <v>83</v>
      </c>
      <c r="G201" s="68">
        <v>100</v>
      </c>
      <c r="H201" s="68">
        <v>1</v>
      </c>
      <c r="I201" s="68">
        <v>6.2</v>
      </c>
      <c r="J201" s="68">
        <v>3.6</v>
      </c>
      <c r="K201" s="68">
        <v>74</v>
      </c>
      <c r="L201" s="49">
        <v>23</v>
      </c>
      <c r="M201" s="48">
        <v>18</v>
      </c>
      <c r="N201" s="48">
        <v>42</v>
      </c>
      <c r="O201" s="48">
        <v>0.79</v>
      </c>
      <c r="P201" s="48">
        <v>0</v>
      </c>
      <c r="Q201" s="48">
        <v>0.04</v>
      </c>
      <c r="R201" s="49">
        <v>6.2</v>
      </c>
    </row>
    <row r="202" spans="1:18" ht="14.4" x14ac:dyDescent="0.3">
      <c r="A202" s="15"/>
      <c r="B202" s="8"/>
      <c r="C202" s="50"/>
      <c r="D202" s="45">
        <v>328</v>
      </c>
      <c r="E202" s="52" t="s">
        <v>26</v>
      </c>
      <c r="F202" s="47" t="s">
        <v>44</v>
      </c>
      <c r="G202" s="48">
        <v>250</v>
      </c>
      <c r="H202" s="48">
        <v>18.8</v>
      </c>
      <c r="I202" s="48">
        <v>14.3</v>
      </c>
      <c r="J202" s="48">
        <v>25.8</v>
      </c>
      <c r="K202" s="48">
        <v>307</v>
      </c>
      <c r="L202" s="49">
        <v>38.75</v>
      </c>
      <c r="M202" s="48">
        <v>67.5</v>
      </c>
      <c r="N202" s="48">
        <v>261.2</v>
      </c>
      <c r="O202" s="48">
        <v>4.2</v>
      </c>
      <c r="P202" s="48">
        <v>30</v>
      </c>
      <c r="Q202" s="48">
        <v>0.22</v>
      </c>
      <c r="R202" s="49">
        <v>18.75</v>
      </c>
    </row>
    <row r="203" spans="1:18" ht="14.4" x14ac:dyDescent="0.3">
      <c r="A203" s="15"/>
      <c r="B203" s="8"/>
      <c r="C203" s="50"/>
      <c r="D203" s="45"/>
      <c r="E203" s="52" t="s">
        <v>27</v>
      </c>
      <c r="F203" s="47"/>
      <c r="G203" s="48"/>
      <c r="H203" s="48"/>
      <c r="I203" s="48"/>
      <c r="J203" s="48"/>
      <c r="K203" s="48"/>
      <c r="L203" s="49"/>
      <c r="M203" s="48"/>
      <c r="N203" s="48"/>
      <c r="O203" s="48"/>
      <c r="P203" s="48"/>
      <c r="Q203" s="48"/>
      <c r="R203" s="49"/>
    </row>
    <row r="204" spans="1:18" ht="14.4" x14ac:dyDescent="0.3">
      <c r="A204" s="15"/>
      <c r="B204" s="8"/>
      <c r="C204" s="50"/>
      <c r="D204" s="45"/>
      <c r="E204" s="52" t="s">
        <v>28</v>
      </c>
      <c r="F204" s="47"/>
      <c r="G204" s="48"/>
      <c r="H204" s="48"/>
      <c r="I204" s="48"/>
      <c r="J204" s="48"/>
      <c r="K204" s="48"/>
      <c r="L204" s="49"/>
      <c r="M204" s="48"/>
      <c r="N204" s="48"/>
      <c r="O204" s="48"/>
      <c r="P204" s="48"/>
      <c r="Q204" s="48"/>
      <c r="R204" s="49"/>
    </row>
    <row r="205" spans="1:18" ht="14.4" x14ac:dyDescent="0.3">
      <c r="A205" s="15"/>
      <c r="B205" s="8"/>
      <c r="C205" s="50"/>
      <c r="D205" s="45">
        <v>486</v>
      </c>
      <c r="E205" s="52" t="s">
        <v>29</v>
      </c>
      <c r="F205" s="67" t="s">
        <v>86</v>
      </c>
      <c r="G205" s="68">
        <v>200</v>
      </c>
      <c r="H205" s="68">
        <v>0.1</v>
      </c>
      <c r="I205" s="68">
        <v>0.1</v>
      </c>
      <c r="J205" s="68">
        <v>11.1</v>
      </c>
      <c r="K205" s="68">
        <v>46</v>
      </c>
      <c r="L205" s="49">
        <v>7.5</v>
      </c>
      <c r="M205" s="48">
        <v>6.1</v>
      </c>
      <c r="N205" s="48">
        <v>6.4</v>
      </c>
      <c r="O205" s="48">
        <v>0.28999999999999998</v>
      </c>
      <c r="P205" s="48">
        <v>0</v>
      </c>
      <c r="Q205" s="48">
        <v>0.01</v>
      </c>
      <c r="R205" s="49">
        <v>16.5</v>
      </c>
    </row>
    <row r="206" spans="1:18" ht="14.4" x14ac:dyDescent="0.3">
      <c r="A206" s="15"/>
      <c r="B206" s="8"/>
      <c r="C206" s="50"/>
      <c r="D206" s="45">
        <v>573</v>
      </c>
      <c r="E206" s="52" t="s">
        <v>30</v>
      </c>
      <c r="F206" s="47" t="s">
        <v>39</v>
      </c>
      <c r="G206" s="48">
        <v>50</v>
      </c>
      <c r="H206" s="48">
        <v>3.8</v>
      </c>
      <c r="I206" s="48">
        <v>0.4</v>
      </c>
      <c r="J206" s="48">
        <v>24.6</v>
      </c>
      <c r="K206" s="48">
        <v>117</v>
      </c>
      <c r="L206" s="49">
        <v>10</v>
      </c>
      <c r="M206" s="48">
        <v>7</v>
      </c>
      <c r="N206" s="48">
        <v>32.5</v>
      </c>
      <c r="O206" s="48">
        <v>0.55000000000000004</v>
      </c>
      <c r="P206" s="48">
        <v>0</v>
      </c>
      <c r="Q206" s="48">
        <v>0.05</v>
      </c>
      <c r="R206" s="49">
        <v>0</v>
      </c>
    </row>
    <row r="207" spans="1:18" ht="14.4" x14ac:dyDescent="0.3">
      <c r="A207" s="15"/>
      <c r="B207" s="8"/>
      <c r="C207" s="50"/>
      <c r="D207" s="45">
        <v>575</v>
      </c>
      <c r="E207" s="52" t="s">
        <v>31</v>
      </c>
      <c r="F207" s="47" t="s">
        <v>40</v>
      </c>
      <c r="G207" s="48">
        <v>30</v>
      </c>
      <c r="H207" s="48">
        <v>2.04</v>
      </c>
      <c r="I207" s="48">
        <v>0.39</v>
      </c>
      <c r="J207" s="48">
        <v>11.94</v>
      </c>
      <c r="K207" s="48">
        <v>59.4</v>
      </c>
      <c r="L207" s="49">
        <v>14.1</v>
      </c>
      <c r="M207" s="48">
        <v>14.1</v>
      </c>
      <c r="N207" s="48">
        <v>47.1</v>
      </c>
      <c r="O207" s="48">
        <v>1.17</v>
      </c>
      <c r="P207" s="48">
        <v>0</v>
      </c>
      <c r="Q207" s="48">
        <v>0.05</v>
      </c>
      <c r="R207" s="49">
        <v>0</v>
      </c>
    </row>
    <row r="208" spans="1:18" ht="14.4" x14ac:dyDescent="0.3">
      <c r="A208" s="15"/>
      <c r="B208" s="8"/>
      <c r="C208" s="50"/>
      <c r="D208" s="45"/>
      <c r="E208" s="51"/>
      <c r="F208" s="47"/>
      <c r="G208" s="48"/>
      <c r="H208" s="48"/>
      <c r="I208" s="48"/>
      <c r="J208" s="48"/>
      <c r="K208" s="48"/>
      <c r="L208" s="49"/>
      <c r="M208" s="48"/>
      <c r="N208" s="48"/>
      <c r="O208" s="48"/>
      <c r="P208" s="48"/>
      <c r="Q208" s="48"/>
      <c r="R208" s="49"/>
    </row>
    <row r="209" spans="1:18" ht="14.4" x14ac:dyDescent="0.3">
      <c r="A209" s="15"/>
      <c r="B209" s="8"/>
      <c r="C209" s="50"/>
      <c r="D209" s="45"/>
      <c r="E209" s="51"/>
      <c r="F209" s="47"/>
      <c r="G209" s="48"/>
      <c r="H209" s="48"/>
      <c r="I209" s="48"/>
      <c r="J209" s="48"/>
      <c r="K209" s="48"/>
      <c r="L209" s="49"/>
      <c r="M209" s="48"/>
      <c r="N209" s="48"/>
      <c r="O209" s="48"/>
      <c r="P209" s="48"/>
      <c r="Q209" s="48"/>
      <c r="R209" s="49"/>
    </row>
    <row r="210" spans="1:18" ht="14.4" x14ac:dyDescent="0.3">
      <c r="A210" s="16"/>
      <c r="B210" s="10"/>
      <c r="C210" s="53"/>
      <c r="D210" s="53"/>
      <c r="E210" s="54" t="s">
        <v>32</v>
      </c>
      <c r="F210" s="55"/>
      <c r="G210" s="56">
        <f>SUM(G201:G209)</f>
        <v>630</v>
      </c>
      <c r="H210" s="56">
        <f t="shared" ref="H210:Q210" si="72">SUM(H201:H209)</f>
        <v>25.740000000000002</v>
      </c>
      <c r="I210" s="56">
        <f t="shared" si="72"/>
        <v>21.39</v>
      </c>
      <c r="J210" s="56">
        <f t="shared" si="72"/>
        <v>77.039999999999992</v>
      </c>
      <c r="K210" s="56">
        <f t="shared" si="72"/>
        <v>603.4</v>
      </c>
      <c r="L210" s="56">
        <f t="shared" si="72"/>
        <v>93.35</v>
      </c>
      <c r="M210" s="56">
        <f t="shared" si="72"/>
        <v>112.69999999999999</v>
      </c>
      <c r="N210" s="56">
        <f t="shared" si="72"/>
        <v>389.2</v>
      </c>
      <c r="O210" s="56">
        <f t="shared" si="72"/>
        <v>7</v>
      </c>
      <c r="P210" s="56">
        <f t="shared" si="72"/>
        <v>30</v>
      </c>
      <c r="Q210" s="56">
        <f t="shared" si="72"/>
        <v>0.37</v>
      </c>
      <c r="R210" s="57">
        <f t="shared" ref="R210" si="73">SUM(R201:R209)</f>
        <v>41.45</v>
      </c>
    </row>
    <row r="211" spans="1:18" ht="13.8" thickBot="1" x14ac:dyDescent="0.3">
      <c r="A211" s="20">
        <f>A193</f>
        <v>2</v>
      </c>
      <c r="B211" s="21">
        <f>B193</f>
        <v>5</v>
      </c>
      <c r="C211" s="73" t="s">
        <v>4</v>
      </c>
      <c r="D211" s="74"/>
      <c r="E211" s="75"/>
      <c r="F211" s="59"/>
      <c r="G211" s="60">
        <f>G200+G210</f>
        <v>1160</v>
      </c>
      <c r="H211" s="60">
        <f t="shared" ref="H211" si="74">H200+H210</f>
        <v>42.08</v>
      </c>
      <c r="I211" s="60">
        <f t="shared" ref="I211" si="75">I200+I210</f>
        <v>32.28</v>
      </c>
      <c r="J211" s="60">
        <f t="shared" ref="J211" si="76">J200+J210</f>
        <v>162.28</v>
      </c>
      <c r="K211" s="60">
        <f t="shared" ref="K211:R211" si="77">K200+K210</f>
        <v>1107.5</v>
      </c>
      <c r="L211" s="60">
        <f t="shared" si="77"/>
        <v>357.25</v>
      </c>
      <c r="M211" s="60">
        <f t="shared" si="77"/>
        <v>201.7</v>
      </c>
      <c r="N211" s="60">
        <f t="shared" si="77"/>
        <v>738.2</v>
      </c>
      <c r="O211" s="60">
        <f t="shared" si="77"/>
        <v>10.54</v>
      </c>
      <c r="P211" s="60">
        <f t="shared" si="77"/>
        <v>87.039999999999992</v>
      </c>
      <c r="Q211" s="60">
        <f t="shared" si="77"/>
        <v>0.67999999999999994</v>
      </c>
      <c r="R211" s="60">
        <f t="shared" si="77"/>
        <v>43.35</v>
      </c>
    </row>
    <row r="212" spans="1:18" ht="13.8" thickBot="1" x14ac:dyDescent="0.3">
      <c r="A212" s="18"/>
      <c r="B212" s="19"/>
      <c r="C212" s="79" t="s">
        <v>5</v>
      </c>
      <c r="D212" s="79"/>
      <c r="E212" s="79"/>
      <c r="F212" s="79"/>
      <c r="G212" s="62">
        <f t="shared" ref="G212:R212" si="78">(G26+G46+G67+G88+G108+G129+G150+G172+G192+G211)/(IF(G26=0,0,1)+IF(G46=0,0,1)+IF(G67=0,0,1)+IF(G88=0,0,1)+IF(G108=0,0,1)+IF(G129=0,0,1)+IF(G150=0,0,1)+IF(G172=0,0,1)+IF(G192=0,0,1)+IF(G211=0,0,1))</f>
        <v>1244</v>
      </c>
      <c r="H212" s="62">
        <f t="shared" si="78"/>
        <v>48.656999999999996</v>
      </c>
      <c r="I212" s="62">
        <f t="shared" si="78"/>
        <v>42.918999999999997</v>
      </c>
      <c r="J212" s="62">
        <f t="shared" si="78"/>
        <v>181.29400000000004</v>
      </c>
      <c r="K212" s="62">
        <f t="shared" si="78"/>
        <v>1314.011</v>
      </c>
      <c r="L212" s="62">
        <f t="shared" si="78"/>
        <v>358.67700000000002</v>
      </c>
      <c r="M212" s="62">
        <f t="shared" si="78"/>
        <v>200.285</v>
      </c>
      <c r="N212" s="62">
        <f t="shared" si="78"/>
        <v>766.93999999999994</v>
      </c>
      <c r="O212" s="62">
        <f t="shared" si="78"/>
        <v>11.578999999999999</v>
      </c>
      <c r="P212" s="62">
        <f t="shared" si="78"/>
        <v>111.88000000000002</v>
      </c>
      <c r="Q212" s="62">
        <f t="shared" si="78"/>
        <v>1.5950000000000002</v>
      </c>
      <c r="R212" s="62">
        <f t="shared" si="78"/>
        <v>19.023</v>
      </c>
    </row>
  </sheetData>
  <mergeCells count="14">
    <mergeCell ref="C88:E88"/>
    <mergeCell ref="C108:E108"/>
    <mergeCell ref="C212:F212"/>
    <mergeCell ref="C211:E211"/>
    <mergeCell ref="C129:E129"/>
    <mergeCell ref="C150:E150"/>
    <mergeCell ref="C172:E172"/>
    <mergeCell ref="C192:E192"/>
    <mergeCell ref="C67:E67"/>
    <mergeCell ref="C46:E46"/>
    <mergeCell ref="C26:E26"/>
    <mergeCell ref="C1:F1"/>
    <mergeCell ref="I1:K1"/>
    <mergeCell ref="I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2024-09-11T02:20:37Z</cp:lastPrinted>
  <dcterms:created xsi:type="dcterms:W3CDTF">2022-05-16T14:23:56Z</dcterms:created>
  <dcterms:modified xsi:type="dcterms:W3CDTF">2024-09-11T02:54:42Z</dcterms:modified>
</cp:coreProperties>
</file>